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<sst xmlns="http://schemas.openxmlformats.org/spreadsheetml/2006/main" count="7806" uniqueCount="730">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</sst>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2022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3" sqref="R3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Ноябрь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1586.4350000000002</v>
      </c>
      <c r="G20" s="48">
        <f t="shared" si="0"/>
        <v>329.944</v>
      </c>
      <c r="H20" s="48">
        <f t="shared" si="0"/>
        <v>195.03</v>
      </c>
      <c r="I20" s="48">
        <f t="shared" si="0"/>
        <v>0</v>
      </c>
      <c r="J20" s="48">
        <f t="shared" si="0"/>
        <v>111.91399999999999</v>
      </c>
      <c r="K20" s="48">
        <f t="shared" si="0"/>
        <v>23</v>
      </c>
      <c r="L20" s="48">
        <f t="shared" si="0"/>
        <v>1256.491</v>
      </c>
      <c r="M20" s="48">
        <f t="shared" si="0"/>
        <v>765.029</v>
      </c>
      <c r="N20" s="48">
        <f t="shared" si="0"/>
        <v>0</v>
      </c>
      <c r="O20" s="48">
        <f t="shared" si="0"/>
        <v>422.58</v>
      </c>
      <c r="P20" s="48">
        <f t="shared" si="0"/>
        <v>68.882</v>
      </c>
      <c r="Q20" s="48">
        <f>IF(G20=0,0,T20/G20)</f>
        <v>14.751462838257398</v>
      </c>
      <c r="R20" s="48">
        <f>IF(L20=0,0,U20/L20)</f>
        <v>0</v>
      </c>
      <c r="S20" s="48">
        <f>SUM(S21:S25)</f>
        <v>4867.156654705999</v>
      </c>
      <c r="T20" s="48">
        <f>SUM(T21:T25)</f>
        <v>4867.156654705999</v>
      </c>
      <c r="U20" s="48">
        <f>SUM(U21:U25)</f>
        <v>0</v>
      </c>
      <c r="V20" s="48">
        <f>SUM(V21:V25)</f>
        <v>0</v>
      </c>
      <c r="W20" s="131">
        <f>SUM(W21:W25)</f>
        <v>4867.156654705999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1490.364</v>
      </c>
      <c r="G22" s="48">
        <f>H22+I22+J22+K22</f>
        <v>302.755</v>
      </c>
      <c r="H22" s="56">
        <v>195.03</v>
      </c>
      <c r="I22" s="56"/>
      <c r="J22" s="56">
        <v>107.725</v>
      </c>
      <c r="K22" s="56"/>
      <c r="L22" s="48">
        <f>M22+N22+O22+P22</f>
        <v>1187.609</v>
      </c>
      <c r="M22" s="56">
        <v>765.029</v>
      </c>
      <c r="N22" s="56"/>
      <c r="O22" s="56">
        <v>422.58</v>
      </c>
      <c r="P22" s="56"/>
      <c r="Q22" s="56">
        <v>3.0583715</v>
      </c>
      <c r="R22" s="56"/>
      <c r="S22" s="48">
        <f>T22+U22</f>
        <v>4558.086782226</v>
      </c>
      <c r="T22" s="56">
        <v>4558.086782226</v>
      </c>
      <c r="U22" s="56"/>
      <c r="V22" s="56"/>
      <c r="W22" s="57">
        <f>S22-V22</f>
        <v>4558.086782226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91.882</v>
      </c>
      <c r="G23" s="48">
        <f>H23+I23+J23+K23</f>
        <v>23</v>
      </c>
      <c r="H23" s="56"/>
      <c r="I23" s="56"/>
      <c r="J23" s="56"/>
      <c r="K23" s="56">
        <v>23</v>
      </c>
      <c r="L23" s="48">
        <f>M23+N23+O23+P23</f>
        <v>68.882</v>
      </c>
      <c r="M23" s="56"/>
      <c r="N23" s="56"/>
      <c r="O23" s="56"/>
      <c r="P23" s="56">
        <v>68.882</v>
      </c>
      <c r="Q23" s="56">
        <v>3.23188</v>
      </c>
      <c r="R23" s="56"/>
      <c r="S23" s="48">
        <f>T23+U23</f>
        <v>296.95159816</v>
      </c>
      <c r="T23" s="56">
        <v>296.95159816</v>
      </c>
      <c r="U23" s="56"/>
      <c r="V23" s="56"/>
      <c r="W23" s="57">
        <f>S23-V23</f>
        <v>296.95159816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4.189</v>
      </c>
      <c r="G24" s="48">
        <f>H24+I24+J24+K24</f>
        <v>4.189</v>
      </c>
      <c r="H24" s="56"/>
      <c r="I24" s="56"/>
      <c r="J24" s="56">
        <v>4.189</v>
      </c>
      <c r="K24" s="56"/>
      <c r="L24" s="48">
        <f>M24+N24+O24+P24</f>
        <v>0</v>
      </c>
      <c r="M24" s="56"/>
      <c r="N24" s="56"/>
      <c r="O24" s="56"/>
      <c r="P24" s="56"/>
      <c r="Q24" s="56">
        <v>2.89288</v>
      </c>
      <c r="R24" s="56"/>
      <c r="S24" s="48">
        <f>T24+U24</f>
        <v>12.11827432</v>
      </c>
      <c r="T24" s="56">
        <v>12.11827432</v>
      </c>
      <c r="U24" s="56"/>
      <c r="V24" s="56"/>
      <c r="W24" s="57">
        <f>S24-V24</f>
        <v>12.11827432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2023-12-22T05:00:27Z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