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<sst xmlns="http://schemas.openxmlformats.org/spreadsheetml/2006/main" count="8733" uniqueCount="858">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</sst>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692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58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2" t="s">
        <v>22</v>
      </c>
      <c r="F19" s="273"/>
      <c r="G19" s="40" t="s">
        <v>825</v>
      </c>
      <c r="H19" s="56"/>
    </row>
    <row r="20" spans="1:8" ht="30" customHeight="1">
      <c r="A20" s="62"/>
      <c r="D20" s="55"/>
      <c r="E20" s="265" t="s">
        <v>23</v>
      </c>
      <c r="F20" s="266"/>
      <c r="G20" s="40" t="s">
        <v>825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6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G186" sqref="G186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10395.691</v>
      </c>
      <c r="G18" s="143">
        <f>SUM(G19,G20,G30,G33)</f>
        <v>5467.515</v>
      </c>
      <c r="H18" s="143">
        <f>SUM(H19,H20,H30,H33)</f>
        <v>0</v>
      </c>
      <c r="I18" s="143">
        <f>SUM(I19,I20,I30,I33)</f>
        <v>4928.176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10395.691</v>
      </c>
      <c r="G20" s="132">
        <f>SUM(G21:G29)</f>
        <v>5467.515</v>
      </c>
      <c r="H20" s="132">
        <f>SUM(H21:H29)</f>
        <v>0</v>
      </c>
      <c r="I20" s="132">
        <f>SUM(I21:I29)</f>
        <v>4928.176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7488.382</v>
      </c>
      <c r="G22" s="136">
        <v>5098.54</v>
      </c>
      <c r="H22" s="136"/>
      <c r="I22" s="136">
        <v>2389.842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281.35</v>
      </c>
      <c r="G23" s="136"/>
      <c r="H23" s="136"/>
      <c r="I23" s="136">
        <v>281.35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502.975</v>
      </c>
      <c r="G24" s="136">
        <v>368.975</v>
      </c>
      <c r="H24" s="136"/>
      <c r="I24" s="136">
        <v>134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1679.763</v>
      </c>
      <c r="G25" s="136"/>
      <c r="H25" s="136"/>
      <c r="I25" s="136">
        <v>1679.763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237.282</v>
      </c>
      <c r="G26" s="136"/>
      <c r="H26" s="136"/>
      <c r="I26" s="136">
        <v>237.282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34.336</v>
      </c>
      <c r="G27" s="136"/>
      <c r="H27" s="136"/>
      <c r="I27" s="136">
        <v>34.336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171.603</v>
      </c>
      <c r="G28" s="136"/>
      <c r="H28" s="136"/>
      <c r="I28" s="136">
        <v>171.603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8431.715</v>
      </c>
      <c r="G34" s="133"/>
      <c r="H34" s="134">
        <f>H35</f>
        <v>0</v>
      </c>
      <c r="I34" s="134">
        <f>I35+I36</f>
        <v>3994.9850000000006</v>
      </c>
      <c r="J34" s="135">
        <f>J35+J36+J37</f>
        <v>4436.73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3994.9850000000006</v>
      </c>
      <c r="G35" s="133"/>
      <c r="H35" s="136"/>
      <c r="I35" s="136">
        <v>3994.9850000000006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4436.73</v>
      </c>
      <c r="G37" s="138"/>
      <c r="H37" s="138"/>
      <c r="I37" s="138"/>
      <c r="J37" s="139">
        <v>4436.73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9304.282000000001</v>
      </c>
      <c r="G39" s="134">
        <f>SUM(G40,G48,G57,G60,G63)</f>
        <v>495.701</v>
      </c>
      <c r="H39" s="134">
        <f>SUM(H40,H48,H57,H60,H63)</f>
        <v>0</v>
      </c>
      <c r="I39" s="134">
        <f>SUM(I40,I48,I57,I60,I63)</f>
        <v>4416.860000000001</v>
      </c>
      <c r="J39" s="135">
        <f>SUM(J40,J48,J57,J60,J63)</f>
        <v>4391.7210000000005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7029.428000000001</v>
      </c>
      <c r="G40" s="132">
        <f>SUM(G41:G47)</f>
        <v>495.701</v>
      </c>
      <c r="H40" s="132">
        <f>SUM(H41:H47)</f>
        <v>0</v>
      </c>
      <c r="I40" s="132">
        <f>SUM(I41:I47)</f>
        <v>2142.0060000000003</v>
      </c>
      <c r="J40" s="135">
        <f>SUM(J41:J47)</f>
        <v>4391.7210000000005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5661.876</v>
      </c>
      <c r="G42" s="136">
        <v>495.701</v>
      </c>
      <c r="H42" s="136"/>
      <c r="I42" s="136">
        <v>1463.309</v>
      </c>
      <c r="J42" s="137">
        <v>3702.866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1132.64</v>
      </c>
      <c r="G43" s="136"/>
      <c r="H43" s="136"/>
      <c r="I43" s="136">
        <v>571.504</v>
      </c>
      <c r="J43" s="137">
        <v>561.1360000000001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51.361000000000004</v>
      </c>
      <c r="G44" s="136"/>
      <c r="H44" s="136"/>
      <c r="I44" s="136"/>
      <c r="J44" s="137">
        <v>51.361000000000004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183.551</v>
      </c>
      <c r="G46" s="136"/>
      <c r="H46" s="136"/>
      <c r="I46" s="136">
        <v>107.193</v>
      </c>
      <c r="J46" s="137">
        <v>76.358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2274.854</v>
      </c>
      <c r="G48" s="132">
        <f>SUM(G49:G56)</f>
        <v>0</v>
      </c>
      <c r="H48" s="132">
        <f>SUM(H49:H56)</f>
        <v>0</v>
      </c>
      <c r="I48" s="132">
        <f>SUM(I49:I56)</f>
        <v>2274.854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47.131</v>
      </c>
      <c r="G50" s="136"/>
      <c r="H50" s="136"/>
      <c r="I50" s="136">
        <v>47.131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130.194</v>
      </c>
      <c r="G51" s="136"/>
      <c r="H51" s="136"/>
      <c r="I51" s="136">
        <v>130.194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9.976</v>
      </c>
      <c r="G52" s="136"/>
      <c r="H52" s="136"/>
      <c r="I52" s="136">
        <v>9.976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79.002</v>
      </c>
      <c r="G53" s="136"/>
      <c r="H53" s="136"/>
      <c r="I53" s="136">
        <v>79.002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1853.275</v>
      </c>
      <c r="G54" s="136"/>
      <c r="H54" s="136"/>
      <c r="I54" s="136">
        <v>1853.275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155.276</v>
      </c>
      <c r="G55" s="136"/>
      <c r="H55" s="136"/>
      <c r="I55" s="136">
        <v>155.276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8431.715</v>
      </c>
      <c r="G66" s="134">
        <f>SUM(G35:J35)</f>
        <v>3994.9850000000006</v>
      </c>
      <c r="H66" s="134">
        <f>SUM(G36:J36)</f>
        <v>0</v>
      </c>
      <c r="I66" s="134">
        <f>SUM(G37:J37)</f>
        <v>4436.73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1091.4089999999999</v>
      </c>
      <c r="G69" s="134">
        <f>SUM(G70:G71)</f>
        <v>976.829</v>
      </c>
      <c r="H69" s="134">
        <f>SUM(H70:H71)</f>
        <v>0</v>
      </c>
      <c r="I69" s="134">
        <f>SUM(I70:I71)</f>
        <v>69.571</v>
      </c>
      <c r="J69" s="135">
        <f>SUM(J70:J71)</f>
        <v>45.009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1091.4089999999999</v>
      </c>
      <c r="G71" s="136">
        <v>976.829</v>
      </c>
      <c r="H71" s="136"/>
      <c r="I71" s="136">
        <v>69.571</v>
      </c>
      <c r="J71" s="137">
        <v>45.009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-1.2079226507921703E-12</v>
      </c>
      <c r="G75" s="227">
        <f>G18-G39-G66-G67-G69+G73-G74</f>
        <v>-2.2737367544323206E-13</v>
      </c>
      <c r="H75" s="227">
        <f>H18+H34-H39-H66-H67-H69+H73-H74</f>
        <v>0</v>
      </c>
      <c r="I75" s="227">
        <f>I18+I34-I39-I66-I67-I69+I73-I74</f>
        <v>-8.526512829121202E-14</v>
      </c>
      <c r="J75" s="228">
        <f>J18+J34-J39-J67-J69+J73-J74</f>
        <v>-8.952838470577262E-13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19.72616888045541</v>
      </c>
      <c r="G77" s="143">
        <f>SUM(G78,G79,G89,G92)</f>
        <v>10.374791271347249</v>
      </c>
      <c r="H77" s="143">
        <f>SUM(H78,H79,H89,H92)</f>
        <v>0</v>
      </c>
      <c r="I77" s="143">
        <f>SUM(I78,I79,I89,I92)</f>
        <v>9.35137760910816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19.72616888045541</v>
      </c>
      <c r="G79" s="132">
        <f>SUM(G80:G88)</f>
        <v>10.374791271347249</v>
      </c>
      <c r="H79" s="132">
        <f>SUM(H80:H88)</f>
        <v>0</v>
      </c>
      <c r="I79" s="132">
        <f>SUM(I80:I88)</f>
        <v>9.35137760910816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14.209453510436434</v>
      </c>
      <c r="G81" s="136">
        <v>9.674648956356737</v>
      </c>
      <c r="H81" s="136"/>
      <c r="I81" s="136">
        <v>4.534804554079697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0.5338709677419355</v>
      </c>
      <c r="G82" s="136"/>
      <c r="H82" s="136"/>
      <c r="I82" s="136">
        <v>0.5338709677419355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0.9544117647058824</v>
      </c>
      <c r="G83" s="136">
        <v>0.7001423149905124</v>
      </c>
      <c r="H83" s="136"/>
      <c r="I83" s="136">
        <v>0.25426944971537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3.1874060721062616</v>
      </c>
      <c r="G84" s="136"/>
      <c r="H84" s="136"/>
      <c r="I84" s="136">
        <v>3.1874060721062616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0.45025047438330174</v>
      </c>
      <c r="G85" s="136"/>
      <c r="H85" s="136"/>
      <c r="I85" s="136">
        <v>0.45025047438330174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0.06515370018975332</v>
      </c>
      <c r="G86" s="136"/>
      <c r="H86" s="136"/>
      <c r="I86" s="136">
        <v>0.06515370018975332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0.32562239089184064</v>
      </c>
      <c r="G87" s="136"/>
      <c r="H87" s="136"/>
      <c r="I87" s="136">
        <v>0.32562239089184064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15.999459203036054</v>
      </c>
      <c r="G93" s="155"/>
      <c r="H93" s="134">
        <f>H94</f>
        <v>0</v>
      </c>
      <c r="I93" s="134">
        <f>I94+I95</f>
        <v>7.5806166982922205</v>
      </c>
      <c r="J93" s="135">
        <f>J94+J95+J96</f>
        <v>8.418842504743832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7.5806166982922205</v>
      </c>
      <c r="G94" s="155"/>
      <c r="H94" s="136"/>
      <c r="I94" s="136">
        <v>7.5806166982922205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8.418842504743832</v>
      </c>
      <c r="G96" s="155"/>
      <c r="H96" s="155"/>
      <c r="I96" s="155"/>
      <c r="J96" s="137">
        <v>8.418842504743832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17.655184060721062</v>
      </c>
      <c r="G98" s="134">
        <f>SUM(G99,G107,G116,G119,G122)</f>
        <v>0.9406091081593928</v>
      </c>
      <c r="H98" s="134">
        <f>SUM(H99,H107,H116,H119,H122)</f>
        <v>0</v>
      </c>
      <c r="I98" s="134">
        <f>SUM(I99,I107,I116,I119,I122)</f>
        <v>8.3811385199241</v>
      </c>
      <c r="J98" s="135">
        <f>SUM(J99,J107,J116,J119,J122)</f>
        <v>8.33343643263757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13.338573055028462</v>
      </c>
      <c r="G99" s="132">
        <f>SUM(G100:G106)</f>
        <v>0.9406091081593928</v>
      </c>
      <c r="H99" s="132">
        <f>SUM(H100:H106)</f>
        <v>0</v>
      </c>
      <c r="I99" s="132">
        <f>SUM(I100:I106)</f>
        <v>4.064527514231499</v>
      </c>
      <c r="J99" s="135">
        <f>SUM(J100:J106)</f>
        <v>8.33343643263757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10.743597722960152</v>
      </c>
      <c r="G101" s="136">
        <v>0.9406091081593928</v>
      </c>
      <c r="H101" s="136"/>
      <c r="I101" s="136">
        <v>2.7766774193548387</v>
      </c>
      <c r="J101" s="137">
        <v>7.02631119544592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2.1492220113851994</v>
      </c>
      <c r="G102" s="136"/>
      <c r="H102" s="136"/>
      <c r="I102" s="136">
        <v>1.0844478178368122</v>
      </c>
      <c r="J102" s="137">
        <v>1.0647741935483872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0.09745920303605314</v>
      </c>
      <c r="G103" s="136"/>
      <c r="H103" s="136"/>
      <c r="I103" s="136"/>
      <c r="J103" s="137">
        <v>0.09745920303605314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0.34829411764705887</v>
      </c>
      <c r="G105" s="136"/>
      <c r="H105" s="136"/>
      <c r="I105" s="136">
        <v>0.2034022770398482</v>
      </c>
      <c r="J105" s="137">
        <v>0.14489184060721064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4.3166110056926</v>
      </c>
      <c r="G107" s="132">
        <f>SUM(G108:G115)</f>
        <v>0</v>
      </c>
      <c r="H107" s="132">
        <f>SUM(H108:H115)</f>
        <v>0</v>
      </c>
      <c r="I107" s="132">
        <f>SUM(I108:I115)</f>
        <v>4.3166110056926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0.0894326375711575</v>
      </c>
      <c r="G109" s="136"/>
      <c r="H109" s="136"/>
      <c r="I109" s="136">
        <v>0.0894326375711575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0.24704743833017076</v>
      </c>
      <c r="G110" s="136"/>
      <c r="H110" s="136"/>
      <c r="I110" s="136">
        <v>0.24704743833017076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0.018929791271347248</v>
      </c>
      <c r="G111" s="136"/>
      <c r="H111" s="136"/>
      <c r="I111" s="136">
        <v>0.018929791271347248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0.1499089184060721</v>
      </c>
      <c r="G112" s="136"/>
      <c r="H112" s="136"/>
      <c r="I112" s="136">
        <v>0.1499089184060721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3.516650853889943</v>
      </c>
      <c r="G113" s="136"/>
      <c r="H113" s="136"/>
      <c r="I113" s="136">
        <v>3.516650853889943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0.2946413662239089</v>
      </c>
      <c r="G114" s="136"/>
      <c r="H114" s="136"/>
      <c r="I114" s="136">
        <v>0.2946413662239089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15.999459203036054</v>
      </c>
      <c r="G125" s="134">
        <f>SUM(G94:J94)</f>
        <v>7.5806166982922205</v>
      </c>
      <c r="H125" s="134">
        <f>SUM(G95:J95)</f>
        <v>0</v>
      </c>
      <c r="I125" s="134">
        <f>SUM(G96:J96)</f>
        <v>8.418842504743832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2.0709848197343455</v>
      </c>
      <c r="G128" s="134">
        <f>SUM(G129:G130)</f>
        <v>1.8535654648956357</v>
      </c>
      <c r="H128" s="134">
        <f>SUM(H129:H130)</f>
        <v>0</v>
      </c>
      <c r="I128" s="134">
        <f>SUM(I129:I130)</f>
        <v>0.1320132827324478</v>
      </c>
      <c r="J128" s="135">
        <f>SUM(J129:J130)</f>
        <v>0.08540607210626186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2.0709848197343455</v>
      </c>
      <c r="G130" s="136">
        <v>1.8535654648956357</v>
      </c>
      <c r="H130" s="136"/>
      <c r="I130" s="136">
        <v>0.1320132827324478</v>
      </c>
      <c r="J130" s="137">
        <v>0.08540607210626186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9.992007221626409E-16</v>
      </c>
      <c r="G134" s="149">
        <f>G77-G98-G125-G126-G128+G132-G133</f>
        <v>-2.220446049250313E-16</v>
      </c>
      <c r="H134" s="149">
        <f>H77+H93-H98-H125-H126-H128+H132-H133</f>
        <v>0</v>
      </c>
      <c r="I134" s="149">
        <f>I77+I93-I98-I125-I126-I128+I132-I133</f>
        <v>2.7755575615628914E-17</v>
      </c>
      <c r="J134" s="230">
        <f>J77+J93-J98-J126-J128+J132-J133</f>
        <v>1.1934897514720433E-15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35.72562808349146</v>
      </c>
      <c r="G136" s="136">
        <v>10.374791271347249</v>
      </c>
      <c r="H136" s="136"/>
      <c r="I136" s="136">
        <v>16.93199430740038</v>
      </c>
      <c r="J136" s="137">
        <v>8.418842504743832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66.912208</v>
      </c>
      <c r="G137" s="136">
        <v>8.912</v>
      </c>
      <c r="H137" s="136"/>
      <c r="I137" s="136">
        <v>23.948744</v>
      </c>
      <c r="J137" s="137">
        <v>34.051464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18232.6273</v>
      </c>
      <c r="G139" s="194">
        <f>SUM(G140,G148,G152)</f>
        <v>5760.7708299999995</v>
      </c>
      <c r="H139" s="194">
        <f>SUM(H140,H148,H152)</f>
        <v>0</v>
      </c>
      <c r="I139" s="194">
        <f>SUM(I140,I148,I152)</f>
        <v>9414.948919999999</v>
      </c>
      <c r="J139" s="195">
        <f>SUM(J140,J148,J152)</f>
        <v>3056.90755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11004.77363</v>
      </c>
      <c r="G140" s="134">
        <f>SUM(G141:G147)</f>
        <v>944.35006</v>
      </c>
      <c r="H140" s="134">
        <f>SUM(H141:H147)</f>
        <v>0</v>
      </c>
      <c r="I140" s="134">
        <f>SUM(I141:I147)</f>
        <v>7003.51602</v>
      </c>
      <c r="J140" s="135">
        <f>SUM(J141:J147)</f>
        <v>3056.90755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7849.932569999999</v>
      </c>
      <c r="G142" s="136">
        <v>944.35006</v>
      </c>
      <c r="H142" s="136"/>
      <c r="I142" s="136">
        <v>4806.66277</v>
      </c>
      <c r="J142" s="137">
        <v>2098.91974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2548.17857</v>
      </c>
      <c r="G143" s="136"/>
      <c r="H143" s="136"/>
      <c r="I143" s="136">
        <v>1839.5017999999998</v>
      </c>
      <c r="J143" s="137">
        <v>708.67677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103.39439</v>
      </c>
      <c r="G144" s="136"/>
      <c r="H144" s="136"/>
      <c r="I144" s="136"/>
      <c r="J144" s="137">
        <v>103.39439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503.2681</v>
      </c>
      <c r="G146" s="136"/>
      <c r="H146" s="136"/>
      <c r="I146" s="136">
        <v>357.35145</v>
      </c>
      <c r="J146" s="137">
        <v>145.91665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7227.8536699999995</v>
      </c>
      <c r="G148" s="134">
        <f>SUM(G149:G151)</f>
        <v>4816.42077</v>
      </c>
      <c r="H148" s="134">
        <f>SUM(H149:H151)</f>
        <v>0</v>
      </c>
      <c r="I148" s="134">
        <f>SUM(I149:I151)</f>
        <v>2411.4329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7227.8536699999995</v>
      </c>
      <c r="G150" s="136">
        <v>4816.42077</v>
      </c>
      <c r="H150" s="136"/>
      <c r="I150" s="136">
        <v>2411.4329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18232.6273</v>
      </c>
      <c r="G160" s="142">
        <f>SUM(G161,G169,G173)</f>
        <v>5760.7708299999995</v>
      </c>
      <c r="H160" s="142">
        <f>SUM(H161,H169,H173)</f>
        <v>0</v>
      </c>
      <c r="I160" s="142">
        <f>SUM(I161,I169,I173)</f>
        <v>9414.948919999999</v>
      </c>
      <c r="J160" s="184">
        <f>SUM(J161,J169,J173)</f>
        <v>3056.90755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11004.77363</v>
      </c>
      <c r="G161" s="134">
        <f>SUM(G162:G168)</f>
        <v>944.35006</v>
      </c>
      <c r="H161" s="134">
        <f>SUM(H162:H168)</f>
        <v>0</v>
      </c>
      <c r="I161" s="134">
        <f>SUM(I162:I168)</f>
        <v>7003.51602</v>
      </c>
      <c r="J161" s="135">
        <f>SUM(J162:J168)</f>
        <v>3056.90755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7849.932569999999</v>
      </c>
      <c r="G163" s="136">
        <v>944.35006</v>
      </c>
      <c r="H163" s="136"/>
      <c r="I163" s="136">
        <v>4806.66277</v>
      </c>
      <c r="J163" s="137">
        <v>2098.91974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2548.17857</v>
      </c>
      <c r="G164" s="136"/>
      <c r="H164" s="136"/>
      <c r="I164" s="136">
        <v>1839.5017999999998</v>
      </c>
      <c r="J164" s="137">
        <v>708.67677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103.39439</v>
      </c>
      <c r="G165" s="136"/>
      <c r="H165" s="136"/>
      <c r="I165" s="136"/>
      <c r="J165" s="137">
        <v>103.39439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503.2681</v>
      </c>
      <c r="G167" s="136"/>
      <c r="H167" s="136"/>
      <c r="I167" s="136">
        <v>357.35145</v>
      </c>
      <c r="J167" s="137">
        <v>145.91665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7227.8536699999995</v>
      </c>
      <c r="G169" s="134">
        <f>SUM(G170:G172)</f>
        <v>4816.42077</v>
      </c>
      <c r="H169" s="134">
        <f>SUM(H170:H172)</f>
        <v>0</v>
      </c>
      <c r="I169" s="134">
        <f>SUM(I170:I172)</f>
        <v>2411.4329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7227.8536699999995</v>
      </c>
      <c r="G171" s="136">
        <v>4816.42077</v>
      </c>
      <c r="H171" s="136"/>
      <c r="I171" s="136">
        <v>2411.4329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2023-04-18T04:09:26Z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