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<sst xmlns="http://schemas.openxmlformats.org/spreadsheetml/2006/main" count="7894" uniqueCount="846">
  <si>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</si>
  <si>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</si>
  <si>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</si>
  <si>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</si>
  <si>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</si>
  <si>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</si>
  <si>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</si>
  <si>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</si>
  <si>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</si>
  <si>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</si>
  <si>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</si>
  <si>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</si>
  <si>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</si>
  <si>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</si>
  <si>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</si>
  <si>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</si>
  <si>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</si>
  <si>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</si>
  <si>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</si>
  <si>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</si>
  <si>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</si>
  <si>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</si>
  <si>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</si>
  <si>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</si>
  <si>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</si>
  <si>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</si>
  <si>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</si>
  <si>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</si>
  <si>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</si>
  <si>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</si>
  <si>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</si>
  <si>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</si>
  <si>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</si>
  <si>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</si>
  <si>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</si>
  <si>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</si>
  <si>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</si>
  <si>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</si>
  <si>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</si>
  <si>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</si>
  <si>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</si>
  <si>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</si>
  <si>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</si>
  <si>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</si>
  <si>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</si>
  <si>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</si>
  <si>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</si>
  <si>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</si>
  <si>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</si>
  <si>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</si>
  <si>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</si>
  <si>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</si>
  <si>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</si>
  <si>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</si>
  <si>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</si>
  <si>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</si>
  <si>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</si>
  <si>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</si>
  <si>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</si>
  <si>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</si>
  <si>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</si>
  <si>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</si>
  <si>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</si>
  <si>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</si>
  <si>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</si>
  <si>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</si>
  <si>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</si>
  <si>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</si>
  <si>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</si>
  <si>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</si>
  <si>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</si>
  <si>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</si>
  <si>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</si>
  <si>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</si>
  <si>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</si>
  <si>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</si>
  <si>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</si>
  <si>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</si>
  <si>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</si>
  <si>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</si>
  <si>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</si>
  <si>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</si>
  <si>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</si>
  <si>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</si>
  <si>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</si>
  <si>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</si>
  <si>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</si>
  <si>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</si>
  <si>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</si>
  <si>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</si>
  <si>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</si>
  <si>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</si>
  <si>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</si>
  <si>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</si>
  <si>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</si>
  <si>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</si>
  <si>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</si>
  <si>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</si>
  <si>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</si>
  <si>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</si>
  <si>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</si>
  <si>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</si>
  <si>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</si>
  <si>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</si>
  <si>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</si>
  <si>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</si>
  <si>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</si>
  <si>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</si>
  <si>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</si>
  <si>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</si>
  <si>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</si>
  <si>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</si>
  <si>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</si>
  <si>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</si>
  <si>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</si>
  <si>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</si>
  <si>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</si>
  <si>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</si>
  <si>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</si>
  <si>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</si>
  <si>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</si>
  <si>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</si>
  <si>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</si>
  <si>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</si>
  <si>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</si>
  <si>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</si>
  <si>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</si>
  <si>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</si>
  <si>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</si>
  <si>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</si>
  <si>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</si>
  <si>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</si>
  <si>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</si>
  <si>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</si>
  <si>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</si>
  <si>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</si>
  <si>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</si>
  <si>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</si>
  <si>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</si>
  <si>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</si>
  <si>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</si>
  <si>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</si>
  <si>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</si>
  <si>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</si>
  <si>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</si>
  <si>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</si>
  <si>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</si>
  <si>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</si>
  <si>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</si>
  <si>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</si>
  <si>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</si>
  <si>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</si>
  <si>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</si>
  <si>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</si>
  <si>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</si>
  <si>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</si>
  <si>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</si>
  <si>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</si>
  <si>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</si>
  <si>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</si>
  <si>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</si>
  <si>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</si>
  <si>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</si>
  <si>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</si>
  <si>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</si>
  <si>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</si>
  <si>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</si>
  <si>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</si>
  <si>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</si>
  <si>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</si>
  <si>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</si>
  <si>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</si>
  <si>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</si>
  <si>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</si>
  <si>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</si>
  <si>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</si>
  <si>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</si>
  <si>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</si>
  <si>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</si>
  <si>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</si>
  <si>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</si>
  <si>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</si>
  <si>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</si>
  <si>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</si>
  <si>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</si>
  <si>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</si>
  <si>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</si>
  <si>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</si>
  <si>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</si>
  <si>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</si>
  <si>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</si>
  <si>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</si>
  <si>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</si>
  <si>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</si>
  <si>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</si>
  <si>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</si>
  <si>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</si>
  <si>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</si>
  <si>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</si>
  <si>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</si>
  <si>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</si>
  <si>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</si>
  <si>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</si>
  <si>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</si>
  <si>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</si>
  <si>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</si>
  <si>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</si>
  <si>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</si>
  <si>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</si>
  <si>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</si>
  <si>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</si>
  <si>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</si>
  <si>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</si>
  <si>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</si>
  <si>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</si>
  <si>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</si>
  <si>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</si>
  <si>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</si>
  <si>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</si>
  <si>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</si>
  <si>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</si>
  <si>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</si>
  <si>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</si>
  <si>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</si>
  <si>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</si>
  <si>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</si>
  <si>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</si>
  <si>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</si>
  <si>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</si>
  <si>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</si>
  <si>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</si>
  <si>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</si>
  <si>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</si>
  <si>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</si>
  <si>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</si>
  <si>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</si>
  <si>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</si>
  <si>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</si>
  <si>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</si>
  <si>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</si>
  <si>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</si>
  <si>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</si>
  <si>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</si>
  <si>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</si>
  <si>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</si>
  <si>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</si>
  <si>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</si>
  <si>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</si>
  <si>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</si>
  <si>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</si>
  <si>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</si>
  <si>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</si>
  <si>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</si>
  <si>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</si>
  <si>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</si>
  <si>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</si>
  <si>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</si>
  <si>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</si>
  <si>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</si>
  <si>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</si>
  <si>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</si>
  <si>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</si>
  <si>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</si>
  <si>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</si>
  <si>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</si>
  <si>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</si>
  <si>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</si>
  <si>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</si>
  <si>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</si>
  <si>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</si>
  <si>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</si>
  <si>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</si>
  <si>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</si>
  <si>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</si>
  <si>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</si>
  <si>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</si>
  <si>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</si>
  <si>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</si>
  <si>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</si>
  <si>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</si>
  <si>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</si>
  <si>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</si>
  <si>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</si>
  <si>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</si>
  <si>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</si>
  <si>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</si>
  <si>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</si>
  <si>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</si>
  <si>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</si>
  <si>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</si>
  <si>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</si>
  <si>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</si>
  <si>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</si>
  <si>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</si>
  <si>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</si>
  <si>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</si>
  <si>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</si>
  <si>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</si>
  <si>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</si>
  <si>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</si>
  <si>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</si>
  <si>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</si>
  <si>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</si>
  <si>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</si>
  <si>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</si>
  <si>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</si>
  <si>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</si>
  <si>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</si>
  <si>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</si>
  <si>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</si>
  <si>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</si>
  <si>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</si>
  <si>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</si>
  <si>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</si>
  <si>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</si>
  <si>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</si>
  <si>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</si>
  <si>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</si>
  <si>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</si>
  <si>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</si>
  <si>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</si>
  <si>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</si>
  <si>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</si>
  <si>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</si>
  <si>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</si>
  <si>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</si>
  <si>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</si>
  <si>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</si>
  <si>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</si>
  <si>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</si>
  <si>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</si>
  <si>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</si>
  <si>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</si>
  <si>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</si>
  <si>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</si>
  <si>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</si>
  <si>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</si>
  <si>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</si>
  <si>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</si>
  <si>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</si>
  <si>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</si>
  <si>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</si>
  <si>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</si>
  <si>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</si>
  <si>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</si>
  <si>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</si>
  <si>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</si>
  <si>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</si>
  <si>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</si>
  <si>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</si>
  <si>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</si>
  <si>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</si>
  <si>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</si>
  <si>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</si>
  <si>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</si>
  <si>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</si>
  <si>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</si>
  <si>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</si>
  <si>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</si>
  <si>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</si>
  <si>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</si>
  <si>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</si>
  <si>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</si>
  <si>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</si>
  <si>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</si>
  <si>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</si>
  <si>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</si>
  <si>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</si>
  <si>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</si>
  <si>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</si>
  <si>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</si>
  <si>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</si>
  <si>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</si>
  <si>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</si>
  <si>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</si>
  <si>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</si>
  <si>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</si>
  <si>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</si>
  <si>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</si>
  <si>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</si>
  <si>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</si>
  <si>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</si>
  <si>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</si>
  <si>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</si>
  <si>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</si>
  <si>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</si>
  <si>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</si>
  <si>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</si>
  <si>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</si>
  <si>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</si>
  <si>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</si>
  <si>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</si>
  <si>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</si>
  <si>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</si>
  <si>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</si>
  <si>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</si>
  <si>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</si>
  <si>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</si>
  <si>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</si>
  <si>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</si>
  <si>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</si>
  <si>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</si>
  <si>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</si>
  <si>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</si>
  <si>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</si>
  <si>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</si>
  <si>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</si>
  <si>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</si>
  <si>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</si>
  <si>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</si>
  <si>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</si>
  <si>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</si>
  <si>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</si>
  <si>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</si>
  <si>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</si>
  <si>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</si>
  <si>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</si>
  <si>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</si>
  <si>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</si>
  <si>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</si>
  <si>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</si>
  <si>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</si>
  <si>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</si>
  <si>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</si>
  <si>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</si>
  <si>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</si>
  <si>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</si>
  <si>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</si>
  <si>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</si>
  <si>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</si>
  <si>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</si>
  <si>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</si>
  <si>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</si>
  <si>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</si>
  <si>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</si>
  <si>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</si>
  <si>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</si>
  <si>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</si>
  <si>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</si>
  <si>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</si>
  <si>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</si>
  <si>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</si>
  <si>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</si>
  <si>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</si>
  <si>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</si>
  <si>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</si>
  <si>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</si>
  <si>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</si>
  <si>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</si>
  <si>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</si>
  <si>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</si>
  <si>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</si>
  <si>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</si>
  <si>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</si>
  <si>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</si>
  <si>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</si>
  <si>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</si>
  <si>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</si>
  <si>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</si>
  <si>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</si>
  <si>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</si>
  <si>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</si>
  <si>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</si>
  <si>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</si>
  <si>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</si>
  <si>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</si>
  <si>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</si>
  <si>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</si>
  <si>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</si>
  <si>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</si>
  <si>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</si>
  <si>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</si>
  <si>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</si>
  <si>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</si>
  <si>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</si>
  <si>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</si>
  <si>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</si>
  <si>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</si>
  <si>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</si>
  <si>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</si>
  <si>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</si>
  <si>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</si>
  <si>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</si>
  <si>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</si>
  <si>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</si>
  <si>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</si>
  <si>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</si>
  <si>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</si>
  <si>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</si>
  <si>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</si>
  <si>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</si>
  <si>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</si>
  <si>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</si>
  <si>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</si>
  <si>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</si>
  <si>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</si>
  <si>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</si>
  <si>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</si>
  <si>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</si>
  <si>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</si>
  <si>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</si>
  <si>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</si>
  <si>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</si>
  <si>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</si>
  <si>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</si>
  <si>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</si>
  <si>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</si>
  <si>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</si>
  <si>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</si>
  <si>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</si>
  <si>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</si>
  <si>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</si>
  <si>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</si>
  <si>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</si>
  <si>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</si>
  <si>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</si>
  <si>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</si>
  <si>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</si>
  <si>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</si>
  <si>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</si>
  <si>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</si>
  <si>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</si>
  <si>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</si>
  <si>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</si>
  <si>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</si>
  <si>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</si>
  <si>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</si>
  <si>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</si>
  <si>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</si>
  <si>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</si>
  <si>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</si>
  <si>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</si>
  <si>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</si>
  <si>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</si>
  <si>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</si>
  <si>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</si>
  <si>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</si>
  <si>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</si>
  <si>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</si>
  <si>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</si>
  <si>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</si>
  <si>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</si>
  <si>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</si>
  <si>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</si>
  <si>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</si>
  <si>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</si>
  <si>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</si>
  <si>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</si>
  <si>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</si>
  <si>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</si>
  <si>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</si>
  <si>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</si>
  <si>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</si>
  <si>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</si>
  <si>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</si>
  <si>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</si>
  <si>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</si>
  <si>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</si>
  <si>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</si>
  <si>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</si>
  <si>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</si>
  <si>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</si>
  <si>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</si>
  <si>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</si>
  <si>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</si>
  <si>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</si>
  <si>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</si>
  <si>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</si>
  <si>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</si>
  <si>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</si>
  <si>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</si>
  <si>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</si>
  <si>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</si>
  <si>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</si>
  <si>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</si>
  <si>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</si>
  <si>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</si>
  <si>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</si>
  <si>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</si>
  <si>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</si>
  <si>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</si>
  <si>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</si>
  <si>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</si>
  <si>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</si>
  <si>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</si>
  <si>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</si>
  <si>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</si>
  <si>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</si>
  <si>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</si>
  <si>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</si>
  <si>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</si>
  <si>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</si>
  <si>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</si>
  <si>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</si>
  <si>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</si>
  <si>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</si>
  <si>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</si>
  <si>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</si>
  <si>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</si>
  <si>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</si>
  <si>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</si>
  <si>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</si>
  <si>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</si>
  <si>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</si>
  <si>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</si>
  <si>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</si>
  <si>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</si>
  <si>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</si>
  <si>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</si>
  <si>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</si>
  <si>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</si>
  <si>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</si>
  <si>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</si>
  <si>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</si>
  <si>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</si>
  <si>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</si>
  <si>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</si>
  <si>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</si>
  <si>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</si>
  <si>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</si>
  <si>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</si>
  <si>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</si>
  <si>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</si>
  <si>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</si>
  <si>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</si>
  <si>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</si>
  <si>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</si>
  <si>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</si>
  <si>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</si>
  <si>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</si>
  <si>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</si>
  <si>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</si>
  <si>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</si>
  <si>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</si>
  <si>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</si>
  <si>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</si>
  <si>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</si>
  <si>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</si>
  <si>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</si>
  <si>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</si>
  <si>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</si>
  <si>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</si>
  <si>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</si>
  <si>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</si>
  <si>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</si>
  <si>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</si>
  <si>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</si>
  <si>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</si>
  <si>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</si>
  <si>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</si>
  <si>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</si>
  <si>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</si>
  <si>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</si>
  <si>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</si>
  <si>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</si>
  <si>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</si>
  <si>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</si>
  <si>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</si>
  <si>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</si>
  <si>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</si>
  <si>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</si>
  <si>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</si>
  <si>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</si>
  <si>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</si>
  <si>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</si>
  <si>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</si>
  <si>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</si>
  <si>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</si>
  <si>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</si>
  <si>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</si>
  <si>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</si>
  <si>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</si>
  <si>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</si>
  <si>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</si>
  <si>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</si>
  <si>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</si>
  <si>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</si>
  <si>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</si>
  <si>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</si>
  <si>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</si>
  <si>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</si>
  <si>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</si>
  <si>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</si>
  <si>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</si>
  <si>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</si>
  <si>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</si>
  <si>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</si>
  <si>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</si>
  <si>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</si>
  <si>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</si>
  <si>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</si>
  <si>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</si>
  <si>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</si>
  <si>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</si>
  <si>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</si>
  <si>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</si>
  <si>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</si>
  <si>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</si>
  <si>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</si>
  <si>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</si>
  <si>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</si>
  <si>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</si>
  <si>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</si>
  <si>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</si>
  <si>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</si>
  <si>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</si>
  <si>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</si>
  <si>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</si>
  <si>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</si>
  <si>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</si>
  <si>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</si>
  <si>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</si>
  <si>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</si>
  <si>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</si>
  <si>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</si>
  <si>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</si>
  <si>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</si>
  <si>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</si>
  <si>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</si>
  <si>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</si>
  <si>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</si>
  <si>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</si>
  <si>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</si>
  <si>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</si>
  <si>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</si>
  <si>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</si>
  <si>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</si>
  <si>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</si>
  <si>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</si>
  <si>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</si>
  <si>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</si>
  <si>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</si>
  <si>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</si>
  <si>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</si>
  <si>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</si>
  <si>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</si>
  <si>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</si>
  <si>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</si>
  <si>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</si>
  <si>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</si>
  <si>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</si>
  <si>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</si>
  <si>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</si>
  <si>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</si>
  <si>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</si>
  <si>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</si>
  <si>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</si>
  <si>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</si>
  <si>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</si>
  <si>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</si>
  <si>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</si>
  <si>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</si>
  <si>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</si>
  <si>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</si>
  <si>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</si>
  <si>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</si>
  <si>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</si>
  <si>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</si>
  <si>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</si>
  <si>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</si>
  <si>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</si>
  <si>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</si>
  <si>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</si>
  <si>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</si>
  <si>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</si>
  <si>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</si>
  <si>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</si>
  <si>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</si>
  <si>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</si>
  <si>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</si>
  <si>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</si>
  <si>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</si>
  <si>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</si>
  <si>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</si>
  <si>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</si>
  <si>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</si>
  <si>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</si>
  <si>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</si>
  <si>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</si>
  <si>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</si>
  <si>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</si>
  <si>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</si>
  <si>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</si>
  <si>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</si>
  <si>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</si>
  <si>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</si>
  <si>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</si>
  <si>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</si>
  <si>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</si>
  <si>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</si>
  <si>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</si>
  <si>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</si>
  <si>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</si>
  <si>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</si>
  <si>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</si>
  <si>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</si>
  <si>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</si>
  <si>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</si>
  <si>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</si>
  <si>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</si>
  <si>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</si>
  <si>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</si>
  <si>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</si>
  <si>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</si>
  <si>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</si>
  <si>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</si>
  <si>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</si>
  <si>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</si>
  <si>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</si>
  <si>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</si>
  <si>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</si>
  <si>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</si>
  <si>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</si>
  <si>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625002 Тюменская область город Тюмень Улица Осипенко, 19</t>
  </si>
  <si>
    <t>Зарипова Ирина Лябибовна</t>
  </si>
  <si>
    <t>8 (3452) 50-08-54 доб.105</t>
  </si>
  <si>
    <t>renk72@mail.ru</t>
  </si>
  <si>
    <t>Удалить</t>
  </si>
  <si>
    <t>1.2.1</t>
  </si>
  <si>
    <t>1.2.2</t>
  </si>
  <si>
    <t>1.2.3</t>
  </si>
  <si>
    <t>1.2.4</t>
  </si>
  <si>
    <t>1.2.5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</si>
  <si>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</si>
  <si>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</si>
  <si>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</si>
  <si>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</si>
  <si>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</si>
  <si>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</si>
  <si>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</si>
  <si>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</si>
  <si>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1.1.1</t>
  </si>
  <si>
    <t>1.1.2</t>
  </si>
  <si>
    <t>1.1.3</t>
  </si>
  <si>
    <t>1.1.4</t>
  </si>
  <si>
    <t>1.2.6</t>
  </si>
  <si>
    <t>3.1.5</t>
  </si>
  <si>
    <t>1.1.5</t>
  </si>
  <si>
    <t>3.2.5</t>
  </si>
  <si>
    <t>3.5.1</t>
  </si>
  <si>
    <t>Княжев Алексей Александрович</t>
  </si>
  <si>
    <t>8 (3452) 50-08-54 доб.111</t>
  </si>
  <si>
    <t>3.2.6</t>
  </si>
  <si>
    <t>Долгих Марина Сергеевна</t>
  </si>
  <si>
    <t>8 (3452) 50-08-54 доб.102</t>
  </si>
  <si>
    <t>Ведущий инженер по реализации услуг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</si>
</sst>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000"/>
    <numFmt numFmtId="189" formatCode="#,##0.0000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7">
    <xf numFmtId="0" fontId="0" fillId="0" borderId="0" xfId="0" applyAlignment="1">
      <alignment/>
    </xf>
    <xf numFmtId="0" fontId="37" fillId="0" borderId="0" xfId="251" applyNumberFormat="1" applyFont="1" applyFill="1" applyBorder="1" applyAlignment="1" applyProtection="1">
      <alignment horizontal="left" vertical="top"/>
      <protection/>
    </xf>
    <xf numFmtId="14" fontId="36" fillId="0" borderId="0" xfId="266" applyNumberFormat="1" applyFont="1" applyFill="1" applyBorder="1" applyAlignment="1" applyProtection="1">
      <alignment horizontal="center" vertical="center" wrapText="1"/>
      <protection/>
    </xf>
    <xf numFmtId="0" fontId="37" fillId="42" borderId="16" xfId="266" applyNumberFormat="1" applyFont="1" applyFill="1" applyBorder="1" applyAlignment="1" applyProtection="1">
      <alignment horizontal="center" vertical="center" wrapText="1"/>
      <protection/>
    </xf>
    <xf numFmtId="0" fontId="37" fillId="42" borderId="0" xfId="266" applyNumberFormat="1" applyFont="1" applyFill="1" applyBorder="1" applyAlignment="1" applyProtection="1">
      <alignment horizontal="center" vertical="center" wrapText="1"/>
      <protection/>
    </xf>
    <xf numFmtId="0" fontId="18" fillId="42" borderId="0" xfId="266" applyNumberFormat="1" applyFont="1" applyFill="1" applyBorder="1" applyAlignment="1" applyProtection="1">
      <alignment horizontal="center" vertical="center" wrapText="1"/>
      <protection/>
    </xf>
    <xf numFmtId="49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36" fillId="0" borderId="0" xfId="266" applyNumberFormat="1" applyFont="1" applyFill="1" applyBorder="1" applyAlignment="1" applyProtection="1">
      <alignment horizontal="left" vertical="center" wrapText="1"/>
      <protection/>
    </xf>
    <xf numFmtId="49" fontId="18" fillId="42" borderId="16" xfId="266" applyNumberFormat="1" applyFont="1" applyFill="1" applyBorder="1" applyAlignment="1" applyProtection="1">
      <alignment horizontal="center" vertical="center" wrapText="1"/>
      <protection/>
    </xf>
    <xf numFmtId="49" fontId="18" fillId="42" borderId="13" xfId="266" applyNumberFormat="1" applyFont="1" applyFill="1" applyBorder="1" applyAlignment="1" applyProtection="1">
      <alignment horizontal="center" vertical="center" wrapText="1"/>
      <protection/>
    </xf>
    <xf numFmtId="49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0" fontId="18" fillId="0" borderId="0" xfId="259" applyFont="1" applyAlignment="1" applyProtection="1">
      <alignment horizontal="center"/>
      <protection/>
    </xf>
    <xf numFmtId="0" fontId="18" fillId="0" borderId="0" xfId="267" applyFont="1" applyAlignment="1" applyProtection="1">
      <alignment horizontal="right"/>
      <protection/>
    </xf>
    <xf numFmtId="0" fontId="18" fillId="0" borderId="13" xfId="25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5" applyFont="1" applyAlignment="1" applyProtection="1">
      <alignment vertical="top" wrapText="1"/>
      <protection/>
    </xf>
    <xf numFmtId="49" fontId="18" fillId="42" borderId="19" xfId="254" applyFont="1" applyFill="1" applyBorder="1" applyProtection="1">
      <alignment vertical="top"/>
      <protection/>
    </xf>
    <xf numFmtId="49" fontId="18" fillId="42" borderId="20" xfId="254" applyFont="1" applyFill="1" applyBorder="1" applyProtection="1">
      <alignment vertical="top"/>
      <protection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49" fontId="18" fillId="0" borderId="0" xfId="254" applyFont="1" applyProtection="1">
      <alignment vertical="top"/>
      <protection/>
    </xf>
    <xf numFmtId="49" fontId="18" fillId="42" borderId="16" xfId="254" applyFont="1" applyFill="1" applyBorder="1" applyProtection="1">
      <alignment vertical="top"/>
      <protection/>
    </xf>
    <xf numFmtId="0" fontId="22" fillId="42" borderId="14" xfId="264" applyNumberFormat="1" applyFont="1" applyFill="1" applyBorder="1" applyAlignment="1" applyProtection="1">
      <alignment horizontal="center" vertical="center" wrapText="1"/>
      <protection/>
    </xf>
    <xf numFmtId="49" fontId="18" fillId="42" borderId="16" xfId="258" applyFont="1" applyFill="1" applyBorder="1" applyProtection="1">
      <alignment vertical="top"/>
      <protection/>
    </xf>
    <xf numFmtId="49" fontId="18" fillId="42" borderId="0" xfId="258" applyFont="1" applyFill="1" applyBorder="1" applyProtection="1">
      <alignment vertical="top"/>
      <protection/>
    </xf>
    <xf numFmtId="49" fontId="18" fillId="42" borderId="14" xfId="258" applyFont="1" applyFill="1" applyBorder="1" applyProtection="1">
      <alignment vertical="top"/>
      <protection/>
    </xf>
    <xf numFmtId="49" fontId="18" fillId="0" borderId="0" xfId="258" applyFont="1" applyProtection="1">
      <alignment vertical="top"/>
      <protection/>
    </xf>
    <xf numFmtId="0" fontId="18" fillId="0" borderId="0" xfId="250" applyFont="1" applyAlignment="1" applyProtection="1">
      <alignment wrapText="1"/>
      <protection/>
    </xf>
    <xf numFmtId="0" fontId="18" fillId="42" borderId="16" xfId="250" applyFont="1" applyFill="1" applyBorder="1" applyAlignment="1" applyProtection="1">
      <alignment wrapText="1"/>
      <protection/>
    </xf>
    <xf numFmtId="0" fontId="18" fillId="42" borderId="0" xfId="250" applyFont="1" applyFill="1" applyBorder="1" applyAlignment="1" applyProtection="1">
      <alignment wrapText="1"/>
      <protection/>
    </xf>
    <xf numFmtId="0" fontId="18" fillId="42" borderId="0" xfId="264" applyFont="1" applyFill="1" applyBorder="1" applyAlignment="1" applyProtection="1">
      <alignment wrapText="1"/>
      <protection/>
    </xf>
    <xf numFmtId="0" fontId="18" fillId="42" borderId="14" xfId="264" applyFont="1" applyFill="1" applyBorder="1" applyAlignment="1" applyProtection="1">
      <alignment wrapText="1"/>
      <protection/>
    </xf>
    <xf numFmtId="0" fontId="18" fillId="0" borderId="0" xfId="264" applyFont="1" applyAlignment="1" applyProtection="1">
      <alignment wrapText="1"/>
      <protection/>
    </xf>
    <xf numFmtId="49" fontId="22" fillId="42" borderId="0" xfId="257" applyFont="1" applyFill="1" applyBorder="1" applyAlignment="1" applyProtection="1">
      <alignment horizontal="left" vertical="center" indent="2"/>
      <protection/>
    </xf>
    <xf numFmtId="49" fontId="18" fillId="42" borderId="21" xfId="258" applyFont="1" applyFill="1" applyBorder="1" applyProtection="1">
      <alignment vertical="top"/>
      <protection/>
    </xf>
    <xf numFmtId="49" fontId="18" fillId="42" borderId="22" xfId="258" applyFont="1" applyFill="1" applyBorder="1" applyProtection="1">
      <alignment vertical="top"/>
      <protection/>
    </xf>
    <xf numFmtId="49" fontId="18" fillId="42" borderId="23" xfId="258" applyFont="1" applyFill="1" applyBorder="1" applyProtection="1">
      <alignment vertical="top"/>
      <protection/>
    </xf>
    <xf numFmtId="49" fontId="18" fillId="42" borderId="24" xfId="266" applyNumberFormat="1" applyFont="1" applyFill="1" applyBorder="1" applyAlignment="1" applyProtection="1">
      <alignment horizontal="center" vertical="center" wrapText="1"/>
      <protection/>
    </xf>
    <xf numFmtId="49" fontId="18" fillId="40" borderId="25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6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2" applyFont="1" applyFill="1" applyBorder="1" applyAlignment="1" applyProtection="1">
      <alignment horizontal="center" vertical="center"/>
      <protection/>
    </xf>
    <xf numFmtId="0" fontId="36" fillId="0" borderId="0" xfId="256" applyFont="1" applyFill="1" applyAlignment="1" applyProtection="1">
      <alignment vertical="center" wrapText="1"/>
      <protection/>
    </xf>
    <xf numFmtId="0" fontId="37" fillId="0" borderId="0" xfId="256" applyFont="1" applyAlignment="1" applyProtection="1">
      <alignment vertical="center" wrapText="1"/>
      <protection/>
    </xf>
    <xf numFmtId="0" fontId="37" fillId="0" borderId="0" xfId="256" applyFont="1" applyAlignment="1" applyProtection="1">
      <alignment horizontal="center" vertical="center" wrapText="1"/>
      <protection/>
    </xf>
    <xf numFmtId="0" fontId="36" fillId="0" borderId="0" xfId="256" applyFont="1" applyFill="1" applyAlignment="1" applyProtection="1">
      <alignment horizontal="left" vertical="center" wrapText="1"/>
      <protection/>
    </xf>
    <xf numFmtId="0" fontId="36" fillId="0" borderId="0" xfId="256" applyFont="1" applyAlignment="1" applyProtection="1">
      <alignment vertical="center" wrapText="1"/>
      <protection/>
    </xf>
    <xf numFmtId="0" fontId="37" fillId="0" borderId="0" xfId="256" applyFont="1" applyFill="1" applyBorder="1" applyAlignment="1" applyProtection="1">
      <alignment vertical="center" wrapText="1"/>
      <protection/>
    </xf>
    <xf numFmtId="0" fontId="18" fillId="42" borderId="19" xfId="256" applyFont="1" applyFill="1" applyBorder="1" applyAlignment="1" applyProtection="1">
      <alignment vertical="center" wrapText="1"/>
      <protection/>
    </xf>
    <xf numFmtId="0" fontId="18" fillId="0" borderId="20" xfId="256" applyFont="1" applyBorder="1" applyAlignment="1" applyProtection="1">
      <alignment vertical="center" wrapText="1"/>
      <protection/>
    </xf>
    <xf numFmtId="0" fontId="18" fillId="42" borderId="20" xfId="260" applyFont="1" applyFill="1" applyBorder="1" applyAlignment="1" applyProtection="1">
      <alignment vertical="center" wrapText="1"/>
      <protection/>
    </xf>
    <xf numFmtId="0" fontId="18" fillId="0" borderId="0" xfId="256" applyFont="1" applyAlignment="1" applyProtection="1">
      <alignment vertical="center" wrapText="1"/>
      <protection/>
    </xf>
    <xf numFmtId="0" fontId="18" fillId="42" borderId="16" xfId="260" applyFont="1" applyFill="1" applyBorder="1" applyAlignment="1" applyProtection="1">
      <alignment vertical="center" wrapText="1"/>
      <protection/>
    </xf>
    <xf numFmtId="0" fontId="18" fillId="42" borderId="14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horizontal="center" vertical="center" wrapText="1"/>
      <protection/>
    </xf>
    <xf numFmtId="0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43" borderId="29" xfId="266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36" fillId="0" borderId="0" xfId="256" applyFont="1" applyFill="1" applyBorder="1" applyAlignment="1" applyProtection="1">
      <alignment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18" fillId="42" borderId="21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horizontal="center" vertical="center" wrapText="1"/>
      <protection/>
    </xf>
    <xf numFmtId="0" fontId="18" fillId="42" borderId="23" xfId="260" applyFont="1" applyFill="1" applyBorder="1" applyAlignment="1" applyProtection="1">
      <alignment vertical="center" wrapText="1"/>
      <protection/>
    </xf>
    <xf numFmtId="0" fontId="18" fillId="0" borderId="0" xfId="256" applyFont="1" applyFill="1" applyAlignment="1" applyProtection="1">
      <alignment horizontal="center" vertical="center" wrapText="1"/>
      <protection/>
    </xf>
    <xf numFmtId="0" fontId="18" fillId="0" borderId="0" xfId="256" applyFont="1" applyFill="1" applyAlignment="1" applyProtection="1">
      <alignment vertical="center" wrapText="1"/>
      <protection/>
    </xf>
    <xf numFmtId="0" fontId="18" fillId="0" borderId="0" xfId="256" applyFont="1" applyAlignment="1" applyProtection="1">
      <alignment horizontal="center" vertical="center" wrapText="1"/>
      <protection/>
    </xf>
    <xf numFmtId="0" fontId="18" fillId="42" borderId="0" xfId="256" applyFont="1" applyFill="1" applyBorder="1" applyAlignment="1" applyProtection="1">
      <alignment horizontal="center" vertical="center" wrapText="1"/>
      <protection/>
    </xf>
    <xf numFmtId="0" fontId="18" fillId="0" borderId="0" xfId="26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60" applyFont="1" applyFill="1" applyBorder="1" applyAlignment="1" applyProtection="1">
      <alignment horizontal="center" vertical="center" wrapText="1"/>
      <protection/>
    </xf>
    <xf numFmtId="49" fontId="18" fillId="4" borderId="31" xfId="266" applyNumberFormat="1" applyFont="1" applyFill="1" applyBorder="1" applyAlignment="1" applyProtection="1">
      <alignment horizontal="center" vertical="center" wrapText="1"/>
      <protection/>
    </xf>
    <xf numFmtId="49" fontId="18" fillId="4" borderId="27" xfId="266" applyNumberFormat="1" applyFont="1" applyFill="1" applyBorder="1" applyAlignment="1" applyProtection="1">
      <alignment horizontal="center" vertical="center" wrapText="1"/>
      <protection/>
    </xf>
    <xf numFmtId="49" fontId="18" fillId="4" borderId="28" xfId="266" applyNumberFormat="1" applyFont="1" applyFill="1" applyBorder="1" applyAlignment="1" applyProtection="1">
      <alignment horizontal="center" vertical="center" wrapText="1"/>
      <protection/>
    </xf>
    <xf numFmtId="49" fontId="22" fillId="4" borderId="13" xfId="266" applyNumberFormat="1" applyFont="1" applyFill="1" applyBorder="1" applyAlignment="1" applyProtection="1">
      <alignment horizontal="center" vertical="center" wrapText="1"/>
      <protection/>
    </xf>
    <xf numFmtId="49" fontId="22" fillId="4" borderId="24" xfId="266" applyNumberFormat="1" applyFont="1" applyFill="1" applyBorder="1" applyAlignment="1" applyProtection="1">
      <alignment horizontal="center" vertical="center" wrapText="1"/>
      <protection/>
    </xf>
    <xf numFmtId="49" fontId="18" fillId="0" borderId="0" xfId="249" applyNumberFormat="1" applyProtection="1">
      <alignment vertical="top"/>
      <protection/>
    </xf>
    <xf numFmtId="49" fontId="22" fillId="43" borderId="32" xfId="266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2" applyFont="1" applyBorder="1" applyAlignment="1" applyProtection="1">
      <alignment horizontal="center" vertical="center"/>
      <protection/>
    </xf>
    <xf numFmtId="0" fontId="40" fillId="0" borderId="34" xfId="262" applyFont="1" applyBorder="1" applyAlignment="1" applyProtection="1">
      <alignment horizontal="center" vertical="center" wrapText="1"/>
      <protection/>
    </xf>
    <xf numFmtId="0" fontId="40" fillId="0" borderId="34" xfId="262" applyFont="1" applyBorder="1" applyAlignment="1" applyProtection="1">
      <alignment horizontal="center" vertical="center"/>
      <protection/>
    </xf>
    <xf numFmtId="0" fontId="40" fillId="0" borderId="35" xfId="262" applyFont="1" applyBorder="1" applyAlignment="1" applyProtection="1">
      <alignment horizontal="center" vertical="center"/>
      <protection/>
    </xf>
    <xf numFmtId="0" fontId="18" fillId="0" borderId="36" xfId="262" applyFont="1" applyBorder="1" applyAlignment="1" applyProtection="1">
      <alignment horizontal="left" vertical="center" wrapText="1" indent="1"/>
      <protection/>
    </xf>
    <xf numFmtId="0" fontId="18" fillId="0" borderId="36" xfId="262" applyFont="1" applyBorder="1" applyAlignment="1" applyProtection="1">
      <alignment vertical="center" wrapText="1"/>
      <protection/>
    </xf>
    <xf numFmtId="0" fontId="18" fillId="42" borderId="36" xfId="262" applyFont="1" applyFill="1" applyBorder="1" applyAlignment="1" applyProtection="1">
      <alignment horizontal="left" vertical="center" wrapText="1" indent="1"/>
      <protection/>
    </xf>
    <xf numFmtId="49" fontId="22" fillId="42" borderId="0" xfId="266" applyNumberFormat="1" applyFont="1" applyFill="1" applyBorder="1" applyAlignment="1" applyProtection="1">
      <alignment horizontal="center" vertical="center" wrapText="1"/>
      <protection/>
    </xf>
    <xf numFmtId="0" fontId="38" fillId="42" borderId="19" xfId="261" applyFont="1" applyFill="1" applyBorder="1" applyProtection="1">
      <alignment/>
      <protection/>
    </xf>
    <xf numFmtId="0" fontId="38" fillId="42" borderId="20" xfId="261" applyFont="1" applyFill="1" applyBorder="1" applyProtection="1">
      <alignment/>
      <protection/>
    </xf>
    <xf numFmtId="0" fontId="38" fillId="42" borderId="20" xfId="261" applyFont="1" applyFill="1" applyBorder="1" applyAlignment="1" applyProtection="1">
      <alignment vertical="center"/>
      <protection/>
    </xf>
    <xf numFmtId="0" fontId="38" fillId="42" borderId="20" xfId="261" applyFont="1" applyFill="1" applyBorder="1" applyAlignment="1" applyProtection="1">
      <alignment vertical="center" wrapText="1"/>
      <protection/>
    </xf>
    <xf numFmtId="0" fontId="38" fillId="42" borderId="37" xfId="261" applyFont="1" applyFill="1" applyBorder="1" applyProtection="1">
      <alignment/>
      <protection/>
    </xf>
    <xf numFmtId="0" fontId="38" fillId="42" borderId="16" xfId="261" applyFont="1" applyFill="1" applyBorder="1" applyProtection="1">
      <alignment/>
      <protection/>
    </xf>
    <xf numFmtId="0" fontId="38" fillId="42" borderId="14" xfId="261" applyFont="1" applyFill="1" applyBorder="1" applyProtection="1">
      <alignment/>
      <protection/>
    </xf>
    <xf numFmtId="49" fontId="18" fillId="0" borderId="0" xfId="253" applyProtection="1">
      <alignment vertical="top"/>
      <protection/>
    </xf>
    <xf numFmtId="0" fontId="18" fillId="43" borderId="38" xfId="266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2" applyFont="1" applyBorder="1" applyAlignment="1" applyProtection="1">
      <alignment horizontal="center" vertical="center"/>
      <protection/>
    </xf>
    <xf numFmtId="0" fontId="38" fillId="0" borderId="38" xfId="262" applyFont="1" applyBorder="1" applyAlignment="1" applyProtection="1">
      <alignment horizontal="center" vertical="center" wrapText="1"/>
      <protection/>
    </xf>
    <xf numFmtId="0" fontId="38" fillId="0" borderId="38" xfId="262" applyNumberFormat="1" applyFont="1" applyBorder="1" applyAlignment="1" applyProtection="1">
      <alignment horizontal="center" vertical="center" wrapText="1"/>
      <protection/>
    </xf>
    <xf numFmtId="0" fontId="38" fillId="0" borderId="29" xfId="262" applyNumberFormat="1" applyFont="1" applyBorder="1" applyAlignment="1" applyProtection="1">
      <alignment horizontal="center" vertical="center" wrapText="1"/>
      <protection/>
    </xf>
    <xf numFmtId="49" fontId="18" fillId="0" borderId="39" xfId="262" applyNumberFormat="1" applyFont="1" applyBorder="1" applyAlignment="1" applyProtection="1">
      <alignment horizontal="center" vertical="center"/>
      <protection/>
    </xf>
    <xf numFmtId="49" fontId="22" fillId="42" borderId="0" xfId="252" applyFont="1" applyFill="1" applyBorder="1" applyAlignment="1" applyProtection="1">
      <alignment horizontal="center" vertical="center" wrapText="1"/>
      <protection/>
    </xf>
    <xf numFmtId="49" fontId="22" fillId="7" borderId="13" xfId="252" applyFont="1" applyFill="1" applyBorder="1" applyAlignment="1" applyProtection="1">
      <alignment horizontal="center" vertical="center" wrapText="1"/>
      <protection/>
    </xf>
    <xf numFmtId="0" fontId="38" fillId="0" borderId="0" xfId="261" applyFont="1" applyProtection="1">
      <alignment/>
      <protection/>
    </xf>
    <xf numFmtId="0" fontId="38" fillId="0" borderId="19" xfId="261" applyFont="1" applyBorder="1" applyProtection="1">
      <alignment/>
      <protection/>
    </xf>
    <xf numFmtId="0" fontId="38" fillId="0" borderId="20" xfId="261" applyFont="1" applyBorder="1" applyProtection="1">
      <alignment/>
      <protection/>
    </xf>
    <xf numFmtId="0" fontId="38" fillId="0" borderId="0" xfId="261" applyFont="1" applyBorder="1" applyProtection="1">
      <alignment/>
      <protection/>
    </xf>
    <xf numFmtId="0" fontId="38" fillId="0" borderId="16" xfId="261" applyFont="1" applyBorder="1" applyProtection="1">
      <alignment/>
      <protection/>
    </xf>
    <xf numFmtId="0" fontId="38" fillId="0" borderId="21" xfId="261" applyFont="1" applyBorder="1" applyProtection="1">
      <alignment/>
      <protection/>
    </xf>
    <xf numFmtId="0" fontId="38" fillId="0" borderId="22" xfId="261" applyFont="1" applyBorder="1" applyProtection="1">
      <alignment/>
      <protection/>
    </xf>
    <xf numFmtId="0" fontId="38" fillId="42" borderId="21" xfId="261" applyFont="1" applyFill="1" applyBorder="1" applyProtection="1">
      <alignment/>
      <protection/>
    </xf>
    <xf numFmtId="0" fontId="38" fillId="42" borderId="23" xfId="261" applyFont="1" applyFill="1" applyBorder="1" applyProtection="1">
      <alignment/>
      <protection/>
    </xf>
    <xf numFmtId="0" fontId="40" fillId="42" borderId="40" xfId="262" applyFont="1" applyFill="1" applyBorder="1" applyAlignment="1" applyProtection="1">
      <alignment horizontal="center" vertical="center"/>
      <protection/>
    </xf>
    <xf numFmtId="0" fontId="40" fillId="42" borderId="41" xfId="262" applyFont="1" applyFill="1" applyBorder="1" applyAlignment="1" applyProtection="1">
      <alignment horizontal="center" vertical="center" wrapText="1"/>
      <protection/>
    </xf>
    <xf numFmtId="0" fontId="40" fillId="42" borderId="41" xfId="262" applyFont="1" applyFill="1" applyBorder="1" applyAlignment="1" applyProtection="1">
      <alignment horizontal="center" vertical="center"/>
      <protection/>
    </xf>
    <xf numFmtId="0" fontId="40" fillId="42" borderId="42" xfId="262" applyFont="1" applyFill="1" applyBorder="1" applyAlignment="1" applyProtection="1">
      <alignment horizontal="center" vertical="center"/>
      <protection/>
    </xf>
    <xf numFmtId="0" fontId="38" fillId="0" borderId="16" xfId="261" applyFont="1" applyFill="1" applyBorder="1" applyProtection="1">
      <alignment/>
      <protection/>
    </xf>
    <xf numFmtId="0" fontId="38" fillId="0" borderId="0" xfId="261" applyFont="1" applyFill="1" applyBorder="1" applyProtection="1">
      <alignment/>
      <protection/>
    </xf>
    <xf numFmtId="0" fontId="38" fillId="0" borderId="0" xfId="261" applyFont="1" applyFill="1" applyBorder="1" applyAlignment="1" applyProtection="1">
      <alignment vertical="center"/>
      <protection/>
    </xf>
    <xf numFmtId="0" fontId="38" fillId="0" borderId="0" xfId="261" applyFont="1" applyFill="1" applyBorder="1" applyAlignment="1" applyProtection="1">
      <alignment vertical="center" wrapText="1"/>
      <protection/>
    </xf>
    <xf numFmtId="49" fontId="22" fillId="38" borderId="13" xfId="252" applyFont="1" applyFill="1" applyBorder="1" applyAlignment="1" applyProtection="1">
      <alignment horizontal="center" vertical="center" wrapText="1"/>
      <protection/>
    </xf>
    <xf numFmtId="4" fontId="18" fillId="4" borderId="36" xfId="262" applyNumberFormat="1" applyFont="1" applyFill="1" applyBorder="1" applyAlignment="1" applyProtection="1">
      <alignment horizontal="right" vertical="center"/>
      <protection/>
    </xf>
    <xf numFmtId="4" fontId="18" fillId="0" borderId="13" xfId="263" applyNumberFormat="1" applyFont="1" applyFill="1" applyBorder="1" applyAlignment="1" applyProtection="1">
      <alignment vertical="center"/>
      <protection/>
    </xf>
    <xf numFmtId="4" fontId="18" fillId="4" borderId="13" xfId="262" applyNumberFormat="1" applyFont="1" applyFill="1" applyBorder="1" applyAlignment="1" applyProtection="1">
      <alignment horizontal="right" vertical="center"/>
      <protection/>
    </xf>
    <xf numFmtId="4" fontId="18" fillId="4" borderId="27" xfId="262" applyNumberFormat="1" applyFont="1" applyFill="1" applyBorder="1" applyAlignment="1" applyProtection="1">
      <alignment horizontal="right" vertical="center"/>
      <protection/>
    </xf>
    <xf numFmtId="4" fontId="18" fillId="40" borderId="13" xfId="263" applyNumberFormat="1" applyFont="1" applyFill="1" applyBorder="1" applyAlignment="1" applyProtection="1">
      <alignment vertical="center"/>
      <protection locked="0"/>
    </xf>
    <xf numFmtId="4" fontId="18" fillId="40" borderId="27" xfId="263" applyNumberFormat="1" applyFont="1" applyFill="1" applyBorder="1" applyAlignment="1" applyProtection="1">
      <alignment vertical="center"/>
      <protection locked="0"/>
    </xf>
    <xf numFmtId="4" fontId="18" fillId="0" borderId="43" xfId="263" applyNumberFormat="1" applyFont="1" applyFill="1" applyBorder="1" applyAlignment="1" applyProtection="1">
      <alignment vertical="center"/>
      <protection/>
    </xf>
    <xf numFmtId="4" fontId="18" fillId="40" borderId="44" xfId="263" applyNumberFormat="1" applyFont="1" applyFill="1" applyBorder="1" applyAlignment="1" applyProtection="1">
      <alignment vertical="center"/>
      <protection locked="0"/>
    </xf>
    <xf numFmtId="49" fontId="18" fillId="0" borderId="15" xfId="262" applyNumberFormat="1" applyFont="1" applyBorder="1" applyAlignment="1" applyProtection="1">
      <alignment horizontal="center" vertical="center"/>
      <protection/>
    </xf>
    <xf numFmtId="0" fontId="18" fillId="0" borderId="45" xfId="262" applyFont="1" applyBorder="1" applyAlignment="1" applyProtection="1">
      <alignment vertical="center" wrapText="1"/>
      <protection/>
    </xf>
    <xf numFmtId="4" fontId="18" fillId="4" borderId="45" xfId="262" applyNumberFormat="1" applyFont="1" applyFill="1" applyBorder="1" applyAlignment="1" applyProtection="1">
      <alignment horizontal="right" vertical="center"/>
      <protection/>
    </xf>
    <xf numFmtId="4" fontId="18" fillId="4" borderId="32" xfId="262" applyNumberFormat="1" applyFont="1" applyFill="1" applyBorder="1" applyAlignment="1" applyProtection="1">
      <alignment horizontal="right" vertical="center"/>
      <protection/>
    </xf>
    <xf numFmtId="4" fontId="18" fillId="42" borderId="27" xfId="262" applyNumberFormat="1" applyFont="1" applyFill="1" applyBorder="1" applyAlignment="1" applyProtection="1">
      <alignment horizontal="right" vertical="center"/>
      <protection/>
    </xf>
    <xf numFmtId="0" fontId="57" fillId="0" borderId="46" xfId="262" applyFont="1" applyBorder="1" applyAlignment="1" applyProtection="1">
      <alignment vertical="center" wrapText="1"/>
      <protection/>
    </xf>
    <xf numFmtId="0" fontId="18" fillId="0" borderId="21" xfId="262" applyFont="1" applyBorder="1" applyAlignment="1" applyProtection="1">
      <alignment vertical="center" wrapText="1"/>
      <protection/>
    </xf>
    <xf numFmtId="49" fontId="18" fillId="0" borderId="47" xfId="262" applyNumberFormat="1" applyFont="1" applyBorder="1" applyAlignment="1" applyProtection="1">
      <alignment horizontal="center" vertical="center"/>
      <protection/>
    </xf>
    <xf numFmtId="0" fontId="57" fillId="0" borderId="19" xfId="262" applyFont="1" applyBorder="1" applyAlignment="1" applyProtection="1">
      <alignment vertical="center" wrapText="1"/>
      <protection/>
    </xf>
    <xf numFmtId="4" fontId="18" fillId="4" borderId="43" xfId="262" applyNumberFormat="1" applyFont="1" applyFill="1" applyBorder="1" applyAlignment="1" applyProtection="1">
      <alignment horizontal="right" vertical="center"/>
      <protection/>
    </xf>
    <xf numFmtId="49" fontId="18" fillId="0" borderId="48" xfId="262" applyNumberFormat="1" applyFont="1" applyBorder="1" applyAlignment="1" applyProtection="1">
      <alignment horizontal="center" vertical="center"/>
      <protection/>
    </xf>
    <xf numFmtId="0" fontId="18" fillId="0" borderId="49" xfId="262" applyFont="1" applyBorder="1" applyAlignment="1" applyProtection="1">
      <alignment horizontal="left" vertical="center" wrapText="1"/>
      <protection/>
    </xf>
    <xf numFmtId="4" fontId="18" fillId="4" borderId="49" xfId="262" applyNumberFormat="1" applyFont="1" applyFill="1" applyBorder="1" applyAlignment="1" applyProtection="1">
      <alignment horizontal="right" vertical="center"/>
      <protection/>
    </xf>
    <xf numFmtId="0" fontId="18" fillId="0" borderId="43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/>
      <protection/>
    </xf>
    <xf numFmtId="4" fontId="18" fillId="42" borderId="13" xfId="263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1" applyFont="1" applyFill="1" applyBorder="1" applyAlignment="1" applyProtection="1">
      <alignment vertical="center"/>
      <protection/>
    </xf>
    <xf numFmtId="0" fontId="38" fillId="42" borderId="16" xfId="261" applyFont="1" applyFill="1" applyBorder="1" applyAlignment="1" applyProtection="1">
      <alignment vertical="center"/>
      <protection/>
    </xf>
    <xf numFmtId="0" fontId="38" fillId="42" borderId="14" xfId="261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2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vertical="center"/>
      <protection/>
    </xf>
    <xf numFmtId="0" fontId="38" fillId="42" borderId="0" xfId="261" applyFont="1" applyFill="1" applyBorder="1" applyProtection="1">
      <alignment/>
      <protection/>
    </xf>
    <xf numFmtId="0" fontId="38" fillId="0" borderId="16" xfId="261" applyFont="1" applyFill="1" applyBorder="1" applyAlignment="1" applyProtection="1">
      <alignment horizontal="center"/>
      <protection/>
    </xf>
    <xf numFmtId="0" fontId="38" fillId="0" borderId="0" xfId="261" applyFont="1" applyFill="1" applyBorder="1" applyAlignment="1" applyProtection="1">
      <alignment horizontal="center"/>
      <protection/>
    </xf>
    <xf numFmtId="0" fontId="38" fillId="42" borderId="16" xfId="261" applyFont="1" applyFill="1" applyBorder="1" applyAlignment="1" applyProtection="1">
      <alignment horizontal="center"/>
      <protection/>
    </xf>
    <xf numFmtId="0" fontId="38" fillId="42" borderId="14" xfId="261" applyFont="1" applyFill="1" applyBorder="1" applyAlignment="1" applyProtection="1">
      <alignment horizontal="center"/>
      <protection/>
    </xf>
    <xf numFmtId="0" fontId="38" fillId="0" borderId="16" xfId="261" applyFont="1" applyFill="1" applyBorder="1" applyAlignment="1" applyProtection="1">
      <alignment horizontal="left" indent="15"/>
      <protection/>
    </xf>
    <xf numFmtId="0" fontId="38" fillId="0" borderId="0" xfId="261" applyFont="1" applyFill="1" applyBorder="1" applyAlignment="1" applyProtection="1">
      <alignment horizontal="left" indent="15"/>
      <protection/>
    </xf>
    <xf numFmtId="0" fontId="38" fillId="42" borderId="16" xfId="261" applyFont="1" applyFill="1" applyBorder="1" applyAlignment="1" applyProtection="1">
      <alignment horizontal="left" indent="15"/>
      <protection/>
    </xf>
    <xf numFmtId="0" fontId="38" fillId="42" borderId="14" xfId="261" applyFont="1" applyFill="1" applyBorder="1" applyAlignment="1" applyProtection="1">
      <alignment horizontal="left" indent="15"/>
      <protection/>
    </xf>
    <xf numFmtId="0" fontId="38" fillId="0" borderId="14" xfId="261" applyFont="1" applyFill="1" applyBorder="1" applyProtection="1">
      <alignment/>
      <protection/>
    </xf>
    <xf numFmtId="0" fontId="38" fillId="0" borderId="0" xfId="261" applyFont="1" applyFill="1" applyProtection="1">
      <alignment/>
      <protection/>
    </xf>
    <xf numFmtId="0" fontId="38" fillId="0" borderId="0" xfId="261" applyFont="1" applyAlignment="1" applyProtection="1">
      <alignment horizontal="center"/>
      <protection/>
    </xf>
    <xf numFmtId="0" fontId="38" fillId="0" borderId="0" xfId="261" applyFont="1" applyAlignment="1" applyProtection="1">
      <alignment horizontal="left" indent="15"/>
      <protection/>
    </xf>
    <xf numFmtId="0" fontId="38" fillId="0" borderId="0" xfId="261" applyFont="1" applyAlignment="1" applyProtection="1">
      <alignment vertical="center"/>
      <protection/>
    </xf>
    <xf numFmtId="0" fontId="38" fillId="0" borderId="0" xfId="261" applyFont="1" applyAlignment="1" applyProtection="1">
      <alignment vertical="center" wrapText="1"/>
      <protection/>
    </xf>
    <xf numFmtId="4" fontId="18" fillId="4" borderId="31" xfId="262" applyNumberFormat="1" applyFont="1" applyFill="1" applyBorder="1" applyAlignment="1" applyProtection="1">
      <alignment horizontal="right" vertical="center"/>
      <protection/>
    </xf>
    <xf numFmtId="0" fontId="18" fillId="0" borderId="32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2" applyFont="1" applyFill="1" applyBorder="1" applyAlignment="1" applyProtection="1">
      <alignment horizontal="left" vertical="center" wrapText="1"/>
      <protection/>
    </xf>
    <xf numFmtId="4" fontId="18" fillId="4" borderId="57" xfId="262" applyNumberFormat="1" applyFont="1" applyFill="1" applyBorder="1" applyAlignment="1" applyProtection="1">
      <alignment horizontal="right" vertical="center"/>
      <protection/>
    </xf>
    <xf numFmtId="4" fontId="18" fillId="4" borderId="58" xfId="262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5" applyFont="1" applyFill="1" applyBorder="1" applyAlignment="1" applyProtection="1">
      <alignment horizontal="justify" vertical="center"/>
      <protection/>
    </xf>
    <xf numFmtId="0" fontId="18" fillId="42" borderId="49" xfId="265" applyFont="1" applyFill="1" applyBorder="1" applyAlignment="1" applyProtection="1">
      <alignment horizontal="justify" vertical="center"/>
      <protection/>
    </xf>
    <xf numFmtId="0" fontId="18" fillId="42" borderId="13" xfId="265" applyFont="1" applyFill="1" applyBorder="1" applyAlignment="1" applyProtection="1">
      <alignment horizontal="justify" vertical="center" wrapText="1"/>
      <protection/>
    </xf>
    <xf numFmtId="0" fontId="18" fillId="42" borderId="61" xfId="265" applyFont="1" applyFill="1" applyBorder="1" applyAlignment="1" applyProtection="1">
      <alignment horizontal="justify" vertical="center"/>
      <protection/>
    </xf>
    <xf numFmtId="0" fontId="38" fillId="42" borderId="61" xfId="261" applyFont="1" applyFill="1" applyBorder="1" applyAlignment="1" applyProtection="1">
      <alignment vertical="center"/>
      <protection/>
    </xf>
    <xf numFmtId="0" fontId="38" fillId="42" borderId="21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 wrapText="1"/>
      <protection/>
    </xf>
    <xf numFmtId="0" fontId="38" fillId="42" borderId="22" xfId="261" applyFont="1" applyFill="1" applyBorder="1" applyProtection="1">
      <alignment/>
      <protection/>
    </xf>
    <xf numFmtId="0" fontId="38" fillId="42" borderId="23" xfId="261" applyFont="1" applyFill="1" applyBorder="1" applyAlignment="1" applyProtection="1">
      <alignment vertical="center"/>
      <protection/>
    </xf>
    <xf numFmtId="0" fontId="58" fillId="0" borderId="13" xfId="265" applyFont="1" applyBorder="1" applyAlignment="1" applyProtection="1">
      <alignment horizontal="justify" vertical="center"/>
      <protection/>
    </xf>
    <xf numFmtId="0" fontId="58" fillId="42" borderId="43" xfId="265" applyFont="1" applyFill="1" applyBorder="1" applyAlignment="1" applyProtection="1">
      <alignment horizontal="justify" vertical="center"/>
      <protection/>
    </xf>
    <xf numFmtId="0" fontId="58" fillId="42" borderId="49" xfId="265" applyFont="1" applyFill="1" applyBorder="1" applyAlignment="1" applyProtection="1">
      <alignment horizontal="justify" vertical="center"/>
      <protection/>
    </xf>
    <xf numFmtId="4" fontId="22" fillId="4" borderId="13" xfId="267" applyNumberFormat="1" applyFont="1" applyFill="1" applyBorder="1" applyAlignment="1" applyProtection="1">
      <alignment horizontal="center" vertical="center"/>
      <protection/>
    </xf>
    <xf numFmtId="4" fontId="22" fillId="4" borderId="13" xfId="259" applyNumberFormat="1" applyFont="1" applyFill="1" applyBorder="1" applyAlignment="1" applyProtection="1">
      <alignment horizontal="center"/>
      <protection/>
    </xf>
    <xf numFmtId="4" fontId="22" fillId="4" borderId="0" xfId="259" applyNumberFormat="1" applyFont="1" applyFill="1" applyProtection="1">
      <alignment/>
      <protection/>
    </xf>
    <xf numFmtId="49" fontId="18" fillId="39" borderId="52" xfId="262" applyNumberFormat="1" applyFont="1" applyFill="1" applyBorder="1" applyAlignment="1" applyProtection="1">
      <alignment horizontal="center" vertical="center"/>
      <protection/>
    </xf>
    <xf numFmtId="0" fontId="18" fillId="39" borderId="53" xfId="262" applyFont="1" applyFill="1" applyBorder="1" applyAlignment="1" applyProtection="1">
      <alignment horizontal="left" vertical="center" wrapText="1" indent="1"/>
      <protection/>
    </xf>
    <xf numFmtId="4" fontId="18" fillId="39" borderId="53" xfId="262" applyNumberFormat="1" applyFont="1" applyFill="1" applyBorder="1" applyAlignment="1" applyProtection="1">
      <alignment horizontal="right" vertical="center"/>
      <protection/>
    </xf>
    <xf numFmtId="4" fontId="18" fillId="39" borderId="53" xfId="263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2" applyFont="1" applyFill="1" applyBorder="1" applyAlignment="1" applyProtection="1">
      <alignment horizontal="left" vertical="center" wrapText="1" indent="2"/>
      <protection/>
    </xf>
    <xf numFmtId="4" fontId="18" fillId="39" borderId="26" xfId="263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horizontal="right" vertical="center" wrapText="1"/>
      <protection/>
    </xf>
    <xf numFmtId="0" fontId="38" fillId="42" borderId="62" xfId="261" applyFont="1" applyFill="1" applyBorder="1" applyAlignment="1" applyProtection="1">
      <alignment horizontal="center" vertical="center" wrapText="1"/>
      <protection/>
    </xf>
    <xf numFmtId="0" fontId="22" fillId="43" borderId="63" xfId="262" applyFont="1" applyFill="1" applyBorder="1" applyAlignment="1" applyProtection="1">
      <alignment horizontal="center" vertical="center" wrapText="1"/>
      <protection locked="0"/>
    </xf>
    <xf numFmtId="4" fontId="18" fillId="4" borderId="46" xfId="262" applyNumberFormat="1" applyFont="1" applyFill="1" applyBorder="1" applyAlignment="1" applyProtection="1">
      <alignment horizontal="right" vertical="center"/>
      <protection/>
    </xf>
    <xf numFmtId="4" fontId="18" fillId="4" borderId="24" xfId="262" applyNumberFormat="1" applyFont="1" applyFill="1" applyBorder="1" applyAlignment="1" applyProtection="1">
      <alignment horizontal="right" vertical="center"/>
      <protection/>
    </xf>
    <xf numFmtId="4" fontId="18" fillId="4" borderId="28" xfId="262" applyNumberFormat="1" applyFont="1" applyFill="1" applyBorder="1" applyAlignment="1" applyProtection="1">
      <alignment horizontal="right" vertical="center"/>
      <protection/>
    </xf>
    <xf numFmtId="4" fontId="18" fillId="4" borderId="19" xfId="262" applyNumberFormat="1" applyFont="1" applyFill="1" applyBorder="1" applyAlignment="1" applyProtection="1">
      <alignment horizontal="right" vertical="center"/>
      <protection/>
    </xf>
    <xf numFmtId="4" fontId="18" fillId="4" borderId="44" xfId="262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2" applyNumberFormat="1" applyFont="1" applyFill="1" applyBorder="1" applyAlignment="1" applyProtection="1">
      <alignment horizontal="left" vertical="center" wrapText="1" indent="2"/>
      <protection/>
    </xf>
    <xf numFmtId="177" fontId="61" fillId="40" borderId="64" xfId="245" applyNumberFormat="1" applyFont="1" applyFill="1" applyBorder="1" applyAlignment="1" applyProtection="1">
      <alignment horizontal="right" vertical="center"/>
      <protection locked="0"/>
    </xf>
    <xf numFmtId="49" fontId="18" fillId="42" borderId="0" xfId="257" applyFont="1" applyFill="1" applyBorder="1" applyAlignment="1" applyProtection="1">
      <alignment horizontal="right" vertical="center"/>
      <protection/>
    </xf>
    <xf numFmtId="49" fontId="18" fillId="40" borderId="36" xfId="257" applyFont="1" applyFill="1" applyBorder="1" applyAlignment="1" applyProtection="1">
      <alignment horizontal="left" vertical="center"/>
      <protection locked="0"/>
    </xf>
    <xf numFmtId="49" fontId="18" fillId="40" borderId="53" xfId="257" applyFont="1" applyFill="1" applyBorder="1" applyAlignment="1" applyProtection="1">
      <alignment horizontal="left" vertical="center"/>
      <protection locked="0"/>
    </xf>
    <xf numFmtId="49" fontId="18" fillId="40" borderId="13" xfId="257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7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7" applyFont="1" applyFill="1" applyBorder="1" applyAlignment="1" applyProtection="1">
      <alignment horizontal="left" vertical="center" wrapText="1"/>
      <protection locked="0"/>
    </xf>
    <xf numFmtId="49" fontId="22" fillId="0" borderId="0" xfId="257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7" applyFont="1" applyFill="1" applyBorder="1" applyAlignment="1" applyProtection="1">
      <alignment horizontal="left" vertical="center" wrapText="1"/>
      <protection locked="0"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0" fontId="22" fillId="42" borderId="37" xfId="264" applyNumberFormat="1" applyFont="1" applyFill="1" applyBorder="1" applyAlignment="1" applyProtection="1">
      <alignment horizontal="center" vertical="center" wrapText="1"/>
      <protection/>
    </xf>
    <xf numFmtId="49" fontId="22" fillId="7" borderId="36" xfId="254" applyFont="1" applyFill="1" applyBorder="1" applyAlignment="1" applyProtection="1">
      <alignment horizontal="center" vertical="center"/>
      <protection/>
    </xf>
    <xf numFmtId="49" fontId="22" fillId="7" borderId="53" xfId="254" applyFont="1" applyFill="1" applyBorder="1" applyAlignment="1" applyProtection="1">
      <alignment horizontal="center" vertical="center"/>
      <protection/>
    </xf>
    <xf numFmtId="49" fontId="22" fillId="7" borderId="30" xfId="254" applyFont="1" applyFill="1" applyBorder="1" applyAlignment="1" applyProtection="1">
      <alignment horizontal="center" vertical="center"/>
      <protection/>
    </xf>
    <xf numFmtId="0" fontId="18" fillId="42" borderId="39" xfId="260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39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18" fillId="42" borderId="39" xfId="266" applyNumberFormat="1" applyFont="1" applyFill="1" applyBorder="1" applyAlignment="1" applyProtection="1">
      <alignment horizontal="center" vertical="center" wrapText="1"/>
      <protection/>
    </xf>
    <xf numFmtId="49" fontId="18" fillId="42" borderId="18" xfId="266" applyNumberFormat="1" applyFont="1" applyFill="1" applyBorder="1" applyAlignment="1" applyProtection="1">
      <alignment horizontal="center" vertical="center" wrapText="1"/>
      <protection/>
    </xf>
    <xf numFmtId="0" fontId="18" fillId="42" borderId="52" xfId="260" applyFont="1" applyFill="1" applyBorder="1" applyAlignment="1" applyProtection="1">
      <alignment horizontal="center"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22" fillId="42" borderId="20" xfId="260" applyFont="1" applyFill="1" applyBorder="1" applyAlignment="1" applyProtection="1">
      <alignment horizontal="right" vertical="center" wrapText="1"/>
      <protection/>
    </xf>
    <xf numFmtId="0" fontId="22" fillId="42" borderId="37" xfId="260" applyFont="1" applyFill="1" applyBorder="1" applyAlignment="1" applyProtection="1">
      <alignment horizontal="right" vertical="center" wrapText="1"/>
      <protection/>
    </xf>
    <xf numFmtId="0" fontId="22" fillId="7" borderId="36" xfId="260" applyFont="1" applyFill="1" applyBorder="1" applyAlignment="1" applyProtection="1">
      <alignment horizontal="center" vertical="center" wrapText="1"/>
      <protection/>
    </xf>
    <xf numFmtId="0" fontId="22" fillId="7" borderId="53" xfId="260" applyFont="1" applyFill="1" applyBorder="1" applyAlignment="1" applyProtection="1">
      <alignment horizontal="center" vertical="center" wrapText="1"/>
      <protection/>
    </xf>
    <xf numFmtId="0" fontId="22" fillId="7" borderId="30" xfId="260" applyFont="1" applyFill="1" applyBorder="1" applyAlignment="1" applyProtection="1">
      <alignment horizontal="center" vertical="center" wrapText="1"/>
      <protection/>
    </xf>
    <xf numFmtId="0" fontId="18" fillId="42" borderId="65" xfId="260" applyFont="1" applyFill="1" applyBorder="1" applyAlignment="1" applyProtection="1">
      <alignment horizontal="center" vertical="center" wrapText="1"/>
      <protection/>
    </xf>
    <xf numFmtId="0" fontId="18" fillId="42" borderId="66" xfId="260" applyFont="1" applyFill="1" applyBorder="1" applyAlignment="1" applyProtection="1">
      <alignment horizontal="center" vertical="center" wrapText="1"/>
      <protection/>
    </xf>
    <xf numFmtId="49" fontId="22" fillId="4" borderId="67" xfId="266" applyNumberFormat="1" applyFont="1" applyFill="1" applyBorder="1" applyAlignment="1" applyProtection="1">
      <alignment horizontal="center" vertical="center" wrapText="1"/>
      <protection/>
    </xf>
    <xf numFmtId="49" fontId="22" fillId="4" borderId="68" xfId="266" applyNumberFormat="1" applyFont="1" applyFill="1" applyBorder="1" applyAlignment="1" applyProtection="1">
      <alignment horizontal="center" vertical="center" wrapText="1"/>
      <protection/>
    </xf>
    <xf numFmtId="49" fontId="18" fillId="4" borderId="38" xfId="266" applyNumberFormat="1" applyFont="1" applyFill="1" applyBorder="1" applyAlignment="1" applyProtection="1">
      <alignment horizontal="center" vertical="center" wrapText="1"/>
      <protection/>
    </xf>
    <xf numFmtId="49" fontId="18" fillId="4" borderId="29" xfId="266" applyNumberFormat="1" applyFont="1" applyFill="1" applyBorder="1" applyAlignment="1" applyProtection="1">
      <alignment horizontal="center" vertical="center" wrapText="1"/>
      <protection/>
    </xf>
    <xf numFmtId="0" fontId="18" fillId="42" borderId="69" xfId="256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5"/>
      <protection/>
    </xf>
    <xf numFmtId="0" fontId="22" fillId="39" borderId="71" xfId="262" applyFont="1" applyFill="1" applyBorder="1" applyAlignment="1" applyProtection="1">
      <alignment horizontal="left" vertical="center" indent="15"/>
      <protection/>
    </xf>
    <xf numFmtId="0" fontId="22" fillId="39" borderId="68" xfId="262" applyFont="1" applyFill="1" applyBorder="1" applyAlignment="1" applyProtection="1">
      <alignment horizontal="left" vertical="center" indent="15"/>
      <protection/>
    </xf>
    <xf numFmtId="0" fontId="39" fillId="7" borderId="36" xfId="261" applyFont="1" applyFill="1" applyBorder="1" applyAlignment="1" applyProtection="1">
      <alignment horizontal="center" vertical="center" wrapText="1"/>
      <protection/>
    </xf>
    <xf numFmtId="0" fontId="39" fillId="7" borderId="53" xfId="261" applyFont="1" applyFill="1" applyBorder="1" applyAlignment="1" applyProtection="1">
      <alignment horizontal="center" vertical="center" wrapText="1"/>
      <protection/>
    </xf>
    <xf numFmtId="0" fontId="39" fillId="7" borderId="30" xfId="26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1"/>
      <protection/>
    </xf>
    <xf numFmtId="0" fontId="22" fillId="39" borderId="71" xfId="262" applyFont="1" applyFill="1" applyBorder="1" applyAlignment="1" applyProtection="1">
      <alignment horizontal="left" vertical="center" indent="11"/>
      <protection/>
    </xf>
    <xf numFmtId="0" fontId="22" fillId="39" borderId="68" xfId="262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2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10" xfId="245"/>
    <cellStyle name="Обычный 2" xfId="246"/>
    <cellStyle name="Обычный 3" xfId="247"/>
    <cellStyle name="Обычный 4" xfId="248"/>
    <cellStyle name="Обычный_46EE(v6.1.1)" xfId="249"/>
    <cellStyle name="Обычный_BALANCE.VODOSN.2008YEAR_JKK.33.VS.1.77" xfId="250"/>
    <cellStyle name="Обычный_EE.RGEN.4.60(14.05.2009)" xfId="251"/>
    <cellStyle name="Обычный_GRO.2008" xfId="252"/>
    <cellStyle name="Обычный_MON.ENERGY.EFFECT.2010(v1.0)" xfId="253"/>
    <cellStyle name="Обычный_OREP.JKH.POD.2010YEAR(v1.1)" xfId="254"/>
    <cellStyle name="Обычный_PREDEL.JKH.2010(v1.3)" xfId="255"/>
    <cellStyle name="Обычный_PRIL1.ELECTR 2" xfId="256"/>
    <cellStyle name="Обычный_PRIL4.JKU.7.28(04.03.2009)" xfId="257"/>
    <cellStyle name="Обычный_TR.TARIFF.AUTO.P.M.2.16" xfId="258"/>
    <cellStyle name="Обычный_ЖКУ_проект3" xfId="259"/>
    <cellStyle name="Обычный_ЖКУ_проект3 2" xfId="260"/>
    <cellStyle name="Обычный_Копия Факт по месяцам - сети (на оформление)" xfId="261"/>
    <cellStyle name="Обычный_Котёл Сети" xfId="262"/>
    <cellStyle name="Обычный_Котёл Сети_Форма 46 - передача" xfId="263"/>
    <cellStyle name="Обычный_Мониторинг инвестиций" xfId="264"/>
    <cellStyle name="Обычный_Сведения об отпуске (передаче) электроэнергии потребителям распределительными сетевыми организациями" xfId="265"/>
    <cellStyle name="Обычный_форма 1 водопровод для орг" xfId="266"/>
    <cellStyle name="Обычный_Форма 22 ЖКХ" xfId="267"/>
    <cellStyle name="Followed Hyperlink" xfId="268"/>
    <cellStyle name="Плохой" xfId="269"/>
    <cellStyle name="Поле ввода" xfId="270"/>
    <cellStyle name="Пояснение" xfId="271"/>
    <cellStyle name="Примечание" xfId="272"/>
    <cellStyle name="Примечание 2" xfId="273"/>
    <cellStyle name="Примечание 2 2" xfId="274"/>
    <cellStyle name="Примечание 2 3" xfId="275"/>
    <cellStyle name="Примечание 2 4" xfId="276"/>
    <cellStyle name="Примечание 2 5" xfId="277"/>
    <cellStyle name="Примечание 2 6" xfId="278"/>
    <cellStyle name="Примечание 2 7" xfId="279"/>
    <cellStyle name="Примечание 2 8" xfId="280"/>
    <cellStyle name="Примечание 3" xfId="281"/>
    <cellStyle name="Примечание 3 2" xfId="282"/>
    <cellStyle name="Примечание 3 3" xfId="283"/>
    <cellStyle name="Примечание 3 4" xfId="284"/>
    <cellStyle name="Примечание 3 5" xfId="285"/>
    <cellStyle name="Примечание 3 6" xfId="286"/>
    <cellStyle name="Примечание 3 7" xfId="287"/>
    <cellStyle name="Примечание 3 8" xfId="288"/>
    <cellStyle name="Примечание 4" xfId="289"/>
    <cellStyle name="Примечание 4 2" xfId="290"/>
    <cellStyle name="Примечание 4 3" xfId="291"/>
    <cellStyle name="Примечание 4 4" xfId="292"/>
    <cellStyle name="Примечание 4 5" xfId="293"/>
    <cellStyle name="Примечание 4 6" xfId="294"/>
    <cellStyle name="Примечание 4 7" xfId="295"/>
    <cellStyle name="Примечание 4 8" xfId="296"/>
    <cellStyle name="Примечание 5" xfId="297"/>
    <cellStyle name="Примечание 5 2" xfId="298"/>
    <cellStyle name="Примечание 5 3" xfId="299"/>
    <cellStyle name="Примечание 5 4" xfId="300"/>
    <cellStyle name="Примечание 5 5" xfId="301"/>
    <cellStyle name="Примечание 5 6" xfId="302"/>
    <cellStyle name="Примечание 5 7" xfId="303"/>
    <cellStyle name="Примечание 5 8" xfId="304"/>
    <cellStyle name="Percent" xfId="305"/>
    <cellStyle name="Связанная ячейка" xfId="306"/>
    <cellStyle name="Стиль 1" xfId="307"/>
    <cellStyle name="ТЕКСТ" xfId="308"/>
    <cellStyle name="ТЕКСТ 2" xfId="309"/>
    <cellStyle name="ТЕКСТ 3" xfId="310"/>
    <cellStyle name="ТЕКСТ 4" xfId="311"/>
    <cellStyle name="ТЕКСТ 5" xfId="312"/>
    <cellStyle name="ТЕКСТ 6" xfId="313"/>
    <cellStyle name="ТЕКСТ 7" xfId="314"/>
    <cellStyle name="ТЕКСТ 8" xfId="315"/>
    <cellStyle name="Текст предупреждения" xfId="316"/>
    <cellStyle name="Текстовый" xfId="317"/>
    <cellStyle name="Текстовый 2" xfId="318"/>
    <cellStyle name="Текстовый 3" xfId="319"/>
    <cellStyle name="Текстовый 4" xfId="320"/>
    <cellStyle name="Текстовый 5" xfId="321"/>
    <cellStyle name="Текстовый 6" xfId="322"/>
    <cellStyle name="Текстовый 7" xfId="323"/>
    <cellStyle name="Текстовый 8" xfId="324"/>
    <cellStyle name="Текстовый_46EE(v6.1.1)" xfId="325"/>
    <cellStyle name="Тысячи [0]_3Com" xfId="326"/>
    <cellStyle name="Тысячи_3Com" xfId="327"/>
    <cellStyle name="ФИКСИРОВАННЫЙ" xfId="328"/>
    <cellStyle name="ФИКСИРОВАННЫЙ 2" xfId="329"/>
    <cellStyle name="ФИКСИРОВАННЫЙ 3" xfId="330"/>
    <cellStyle name="ФИКСИРОВАННЫЙ 4" xfId="331"/>
    <cellStyle name="ФИКСИРОВАННЫЙ 5" xfId="332"/>
    <cellStyle name="ФИКСИРОВАННЫЙ 6" xfId="333"/>
    <cellStyle name="ФИКСИРОВАННЫЙ 7" xfId="334"/>
    <cellStyle name="ФИКСИРОВАННЫЙ 8" xfId="335"/>
    <cellStyle name="Comma" xfId="336"/>
    <cellStyle name="Comma [0]" xfId="337"/>
    <cellStyle name="Финансовый 2" xfId="338"/>
    <cellStyle name="Формула" xfId="339"/>
    <cellStyle name="ФормулаВБ" xfId="340"/>
    <cellStyle name="ФормулаНаКонтроль" xfId="341"/>
    <cellStyle name="Хороший" xfId="342"/>
    <cellStyle name="Џђћ–…ќ’ќ›‰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1" t="str">
        <f>"Версия "&amp;GetVersion()</f>
        <v>Версия 2.1.1</v>
      </c>
      <c r="P2" s="251"/>
      <c r="Q2" s="252"/>
    </row>
    <row r="3" spans="2:17" s="22" customFormat="1" ht="30.75" customHeight="1">
      <c r="B3" s="23"/>
      <c r="C3" s="253" t="s">
        <v>35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0" t="s">
        <v>121</v>
      </c>
      <c r="D26" s="240"/>
      <c r="E26" s="247" t="s">
        <v>258</v>
      </c>
      <c r="F26" s="250"/>
      <c r="G26" s="250"/>
      <c r="H26" s="250"/>
      <c r="I26" s="250"/>
      <c r="J26" s="250"/>
      <c r="K26" s="250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0" t="s">
        <v>122</v>
      </c>
      <c r="D27" s="240"/>
      <c r="E27" s="247" t="s">
        <v>701</v>
      </c>
      <c r="F27" s="250"/>
      <c r="G27" s="250"/>
      <c r="H27" s="250"/>
      <c r="I27" s="250"/>
      <c r="J27" s="250"/>
      <c r="K27" s="250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0" t="s">
        <v>30</v>
      </c>
      <c r="D28" s="240"/>
      <c r="E28" s="249" t="s">
        <v>812</v>
      </c>
      <c r="F28" s="250"/>
      <c r="G28" s="250"/>
      <c r="H28" s="250"/>
      <c r="I28" s="250"/>
      <c r="J28" s="250"/>
      <c r="K28" s="250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0" t="s">
        <v>123</v>
      </c>
      <c r="D29" s="240"/>
      <c r="E29" s="246" t="s">
        <v>259</v>
      </c>
      <c r="F29" s="243"/>
      <c r="G29" s="243"/>
      <c r="H29" s="243"/>
      <c r="I29" s="243"/>
      <c r="J29" s="243"/>
      <c r="K29" s="247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0" t="s">
        <v>124</v>
      </c>
      <c r="D30" s="240"/>
      <c r="E30" s="243" t="s">
        <v>125</v>
      </c>
      <c r="F30" s="243"/>
      <c r="G30" s="243"/>
      <c r="H30" s="243"/>
      <c r="I30" s="243"/>
      <c r="J30" s="243"/>
      <c r="K30" s="247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0" t="s">
        <v>121</v>
      </c>
      <c r="D33" s="240"/>
      <c r="E33" s="247"/>
      <c r="F33" s="242"/>
      <c r="G33" s="242"/>
      <c r="H33" s="242"/>
      <c r="I33" s="242"/>
      <c r="J33" s="242"/>
      <c r="K33" s="242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0" t="s">
        <v>122</v>
      </c>
      <c r="D34" s="240"/>
      <c r="E34" s="241"/>
      <c r="F34" s="242"/>
      <c r="G34" s="242"/>
      <c r="H34" s="242"/>
      <c r="I34" s="242"/>
      <c r="J34" s="242"/>
      <c r="K34" s="242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0" t="s">
        <v>30</v>
      </c>
      <c r="D35" s="240"/>
      <c r="E35" s="244"/>
      <c r="F35" s="245"/>
      <c r="G35" s="245"/>
      <c r="H35" s="245"/>
      <c r="I35" s="245"/>
      <c r="J35" s="245"/>
      <c r="K35" s="24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0" t="s">
        <v>123</v>
      </c>
      <c r="D36" s="240"/>
      <c r="E36" s="246"/>
      <c r="F36" s="243"/>
      <c r="G36" s="243"/>
      <c r="H36" s="243"/>
      <c r="I36" s="243"/>
      <c r="J36" s="243"/>
      <c r="K36" s="247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0" t="s">
        <v>124</v>
      </c>
      <c r="D37" s="240"/>
      <c r="E37" s="243"/>
      <c r="F37" s="243"/>
      <c r="G37" s="243"/>
      <c r="H37" s="243"/>
      <c r="I37" s="243"/>
      <c r="J37" s="243"/>
      <c r="K37" s="243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5" t="s">
        <v>198</v>
      </c>
      <c r="B5" s="285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5" t="s">
        <v>200</v>
      </c>
      <c r="B8" s="285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6" t="s">
        <v>236</v>
      </c>
      <c r="B11" s="285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5" t="s">
        <v>242</v>
      </c>
      <c r="B15" s="285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5" t="s">
        <v>243</v>
      </c>
      <c r="B18" s="285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5" t="s">
        <v>244</v>
      </c>
      <c r="B21" s="285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6" t="s">
        <v>245</v>
      </c>
      <c r="B24" s="285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4">
      <selection activeCell="G34" sqref="G34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64" t="str">
        <f>version</f>
        <v>Версия 2.1.1</v>
      </c>
      <c r="H3" s="265"/>
      <c r="M3" s="50" t="s">
        <v>127</v>
      </c>
      <c r="N3" s="1">
        <f>N2-1</f>
        <v>2021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700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75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7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69" t="s">
        <v>22</v>
      </c>
      <c r="F19" s="270"/>
      <c r="G19" s="40" t="s">
        <v>813</v>
      </c>
      <c r="H19" s="56"/>
    </row>
    <row r="20" spans="1:8" ht="30" customHeight="1">
      <c r="A20" s="62"/>
      <c r="D20" s="55"/>
      <c r="E20" s="262" t="s">
        <v>23</v>
      </c>
      <c r="F20" s="263"/>
      <c r="G20" s="40" t="s">
        <v>813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840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841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814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815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843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845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844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816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9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tabSelected="1" zoomScalePageLayoutView="0" workbookViewId="0" topLeftCell="A1">
      <pane xSplit="5" ySplit="15" topLeftCell="F14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E182" sqref="E182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2022 года</v>
      </c>
      <c r="E9" s="280"/>
      <c r="F9" s="280"/>
      <c r="G9" s="280"/>
      <c r="H9" s="280"/>
      <c r="I9" s="280"/>
      <c r="J9" s="281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6" t="s">
        <v>203</v>
      </c>
      <c r="E17" s="277"/>
      <c r="F17" s="277"/>
      <c r="G17" s="277"/>
      <c r="H17" s="277"/>
      <c r="I17" s="277"/>
      <c r="J17" s="278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6302.446</v>
      </c>
      <c r="G18" s="143">
        <f>SUM(G19,G20,G29,G32)</f>
        <v>3937.805</v>
      </c>
      <c r="H18" s="143">
        <f>SUM(H19,H20,H29,H32)</f>
        <v>0</v>
      </c>
      <c r="I18" s="143">
        <f>SUM(I19,I20,I29,I32)</f>
        <v>2364.641</v>
      </c>
      <c r="J18" s="184">
        <f>SUM(J19,J20,J29,J32)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6302.446</v>
      </c>
      <c r="G20" s="132">
        <f>SUM(G21:G28)</f>
        <v>3937.805</v>
      </c>
      <c r="H20" s="132">
        <f>SUM(H21:H28)</f>
        <v>0</v>
      </c>
      <c r="I20" s="132">
        <f>SUM(I21:I28)</f>
        <v>2364.641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6" t="s">
        <v>817</v>
      </c>
      <c r="D22" s="111" t="s">
        <v>818</v>
      </c>
      <c r="E22" s="163" t="s">
        <v>780</v>
      </c>
      <c r="F22" s="132">
        <f aca="true" t="shared" si="0" ref="F22:F27">SUM(G22:J22)</f>
        <v>4547.688</v>
      </c>
      <c r="G22" s="136">
        <v>3674.06</v>
      </c>
      <c r="H22" s="136"/>
      <c r="I22" s="136">
        <v>873.628</v>
      </c>
      <c r="J22" s="137"/>
      <c r="K22" s="159"/>
    </row>
    <row r="23" spans="1:11" s="182" customFormat="1" ht="15" customHeight="1">
      <c r="A23" s="157"/>
      <c r="B23" s="129"/>
      <c r="C23" s="236" t="s">
        <v>817</v>
      </c>
      <c r="D23" s="111" t="s">
        <v>819</v>
      </c>
      <c r="E23" s="163" t="s">
        <v>595</v>
      </c>
      <c r="F23" s="132">
        <f t="shared" si="0"/>
        <v>96.96</v>
      </c>
      <c r="G23" s="136"/>
      <c r="H23" s="136"/>
      <c r="I23" s="136">
        <v>96.96</v>
      </c>
      <c r="J23" s="137"/>
      <c r="K23" s="159"/>
    </row>
    <row r="24" spans="1:11" s="182" customFormat="1" ht="15" customHeight="1">
      <c r="A24" s="157"/>
      <c r="B24" s="129"/>
      <c r="C24" s="236" t="s">
        <v>817</v>
      </c>
      <c r="D24" s="111" t="s">
        <v>820</v>
      </c>
      <c r="E24" s="163" t="s">
        <v>506</v>
      </c>
      <c r="F24" s="132">
        <f t="shared" si="0"/>
        <v>211.251</v>
      </c>
      <c r="G24" s="136"/>
      <c r="H24" s="136"/>
      <c r="I24" s="136">
        <v>211.251</v>
      </c>
      <c r="J24" s="137"/>
      <c r="K24" s="159"/>
    </row>
    <row r="25" spans="1:11" s="182" customFormat="1" ht="15" customHeight="1">
      <c r="A25" s="157"/>
      <c r="B25" s="129"/>
      <c r="C25" s="236" t="s">
        <v>817</v>
      </c>
      <c r="D25" s="111" t="s">
        <v>821</v>
      </c>
      <c r="E25" s="163" t="s">
        <v>628</v>
      </c>
      <c r="F25" s="132">
        <f t="shared" si="0"/>
        <v>409.745</v>
      </c>
      <c r="G25" s="136">
        <v>263.745</v>
      </c>
      <c r="H25" s="136"/>
      <c r="I25" s="136">
        <v>146</v>
      </c>
      <c r="J25" s="137"/>
      <c r="K25" s="159"/>
    </row>
    <row r="26" spans="1:11" s="182" customFormat="1" ht="15" customHeight="1">
      <c r="A26" s="157"/>
      <c r="B26" s="129"/>
      <c r="C26" s="236" t="s">
        <v>817</v>
      </c>
      <c r="D26" s="111" t="s">
        <v>822</v>
      </c>
      <c r="E26" s="163" t="s">
        <v>717</v>
      </c>
      <c r="F26" s="132">
        <f t="shared" si="0"/>
        <v>925.684</v>
      </c>
      <c r="G26" s="136"/>
      <c r="H26" s="136"/>
      <c r="I26" s="136">
        <v>925.684</v>
      </c>
      <c r="J26" s="137"/>
      <c r="K26" s="159"/>
    </row>
    <row r="27" spans="1:11" s="182" customFormat="1" ht="15" customHeight="1">
      <c r="A27" s="157"/>
      <c r="B27" s="129"/>
      <c r="C27" s="236" t="s">
        <v>817</v>
      </c>
      <c r="D27" s="111" t="s">
        <v>835</v>
      </c>
      <c r="E27" s="163" t="s">
        <v>601</v>
      </c>
      <c r="F27" s="132">
        <f t="shared" si="0"/>
        <v>111.118</v>
      </c>
      <c r="G27" s="136"/>
      <c r="H27" s="136"/>
      <c r="I27" s="136">
        <v>111.118</v>
      </c>
      <c r="J27" s="137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0</v>
      </c>
      <c r="G29" s="132">
        <f>SUM(G30:G31)</f>
        <v>0</v>
      </c>
      <c r="H29" s="132">
        <f>SUM(H30:H31)</f>
        <v>0</v>
      </c>
      <c r="I29" s="132">
        <f>SUM(I30:I31)</f>
        <v>0</v>
      </c>
      <c r="J29" s="135">
        <f>SUM(J30:J31)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5765.174999999999</v>
      </c>
      <c r="G33" s="133"/>
      <c r="H33" s="134">
        <f>H34</f>
        <v>0</v>
      </c>
      <c r="I33" s="134">
        <f>I34+I35</f>
        <v>2698.881</v>
      </c>
      <c r="J33" s="135">
        <f>J34+J35+J36</f>
        <v>3066.294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2698.881</v>
      </c>
      <c r="G34" s="133"/>
      <c r="H34" s="136"/>
      <c r="I34" s="136">
        <v>2698.881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3066.294</v>
      </c>
      <c r="G36" s="138"/>
      <c r="H36" s="138"/>
      <c r="I36" s="138"/>
      <c r="J36" s="139">
        <v>3066.294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5373.651</v>
      </c>
      <c r="G38" s="134">
        <f>SUM(G39,G47,G56,G59,G62)</f>
        <v>364.839</v>
      </c>
      <c r="H38" s="134">
        <f>SUM(H39,H47,H56,H59,H62)</f>
        <v>0</v>
      </c>
      <c r="I38" s="134">
        <f>SUM(I39,I47,I56,I59,I62)</f>
        <v>1966.13</v>
      </c>
      <c r="J38" s="135">
        <f>SUM(J39,J47,J56,J59,J62)</f>
        <v>3042.6820000000002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4631.032</v>
      </c>
      <c r="G39" s="132">
        <f>SUM(G40:G46)</f>
        <v>364.839</v>
      </c>
      <c r="H39" s="132">
        <f>SUM(H40:H46)</f>
        <v>0</v>
      </c>
      <c r="I39" s="132">
        <f>SUM(I40:I46)</f>
        <v>1223.511</v>
      </c>
      <c r="J39" s="135">
        <f>SUM(J40:J46)</f>
        <v>3042.6820000000002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6" t="s">
        <v>817</v>
      </c>
      <c r="D41" s="111" t="s">
        <v>823</v>
      </c>
      <c r="E41" s="163" t="s">
        <v>737</v>
      </c>
      <c r="F41" s="132">
        <f>SUM(G41:J41)</f>
        <v>3800.5390000000007</v>
      </c>
      <c r="G41" s="136">
        <v>364.839</v>
      </c>
      <c r="H41" s="136"/>
      <c r="I41" s="136">
        <v>712.0690000000001</v>
      </c>
      <c r="J41" s="137">
        <v>2723.6310000000003</v>
      </c>
      <c r="K41" s="159"/>
    </row>
    <row r="42" spans="1:11" s="182" customFormat="1" ht="15" customHeight="1">
      <c r="A42" s="157"/>
      <c r="B42" s="129"/>
      <c r="C42" s="236" t="s">
        <v>817</v>
      </c>
      <c r="D42" s="111" t="s">
        <v>824</v>
      </c>
      <c r="E42" s="163" t="s">
        <v>389</v>
      </c>
      <c r="F42" s="132">
        <f>SUM(G42:J42)</f>
        <v>42.153999999999996</v>
      </c>
      <c r="G42" s="136"/>
      <c r="H42" s="136"/>
      <c r="I42" s="136"/>
      <c r="J42" s="137">
        <v>42.153999999999996</v>
      </c>
      <c r="K42" s="159"/>
    </row>
    <row r="43" spans="1:11" s="182" customFormat="1" ht="15" customHeight="1">
      <c r="A43" s="157"/>
      <c r="B43" s="129"/>
      <c r="C43" s="236" t="s">
        <v>817</v>
      </c>
      <c r="D43" s="111" t="s">
        <v>825</v>
      </c>
      <c r="E43" s="163" t="s">
        <v>768</v>
      </c>
      <c r="F43" s="132">
        <f>SUM(G43:J43)</f>
        <v>194.53699999999998</v>
      </c>
      <c r="G43" s="136"/>
      <c r="H43" s="136"/>
      <c r="I43" s="136">
        <v>118.27</v>
      </c>
      <c r="J43" s="137">
        <v>76.267</v>
      </c>
      <c r="K43" s="159"/>
    </row>
    <row r="44" spans="1:11" s="182" customFormat="1" ht="15" customHeight="1">
      <c r="A44" s="157"/>
      <c r="B44" s="129"/>
      <c r="C44" s="236" t="s">
        <v>817</v>
      </c>
      <c r="D44" s="111" t="s">
        <v>826</v>
      </c>
      <c r="E44" s="163" t="s">
        <v>362</v>
      </c>
      <c r="F44" s="132">
        <f>SUM(G44:J44)</f>
        <v>593.788</v>
      </c>
      <c r="G44" s="136"/>
      <c r="H44" s="136"/>
      <c r="I44" s="136">
        <v>393.158</v>
      </c>
      <c r="J44" s="137">
        <v>200.62999999999997</v>
      </c>
      <c r="K44" s="159"/>
    </row>
    <row r="45" spans="1:11" s="182" customFormat="1" ht="15" customHeight="1">
      <c r="A45" s="157"/>
      <c r="B45" s="129"/>
      <c r="C45" s="236" t="s">
        <v>817</v>
      </c>
      <c r="D45" s="111" t="s">
        <v>836</v>
      </c>
      <c r="E45" s="163" t="s">
        <v>399</v>
      </c>
      <c r="F45" s="132">
        <f>SUM(G45:J45)</f>
        <v>0.014</v>
      </c>
      <c r="G45" s="136"/>
      <c r="H45" s="136"/>
      <c r="I45" s="136">
        <v>0.014</v>
      </c>
      <c r="J45" s="137"/>
      <c r="K45" s="159"/>
    </row>
    <row r="46" spans="1:11" s="182" customFormat="1" ht="15" customHeight="1">
      <c r="A46" s="157"/>
      <c r="B46" s="129"/>
      <c r="C46" s="158"/>
      <c r="D46" s="166"/>
      <c r="E46" s="156" t="s">
        <v>197</v>
      </c>
      <c r="F46" s="162"/>
      <c r="G46" s="162"/>
      <c r="H46" s="162"/>
      <c r="I46" s="162"/>
      <c r="J46" s="167"/>
      <c r="K46" s="15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132">
        <f>SUM(G47:J47)</f>
        <v>742.619</v>
      </c>
      <c r="G47" s="132">
        <f>SUM(G48:G55)</f>
        <v>0</v>
      </c>
      <c r="H47" s="132">
        <f>SUM(H48:H55)</f>
        <v>0</v>
      </c>
      <c r="I47" s="132">
        <f>SUM(I48:I55)</f>
        <v>742.619</v>
      </c>
      <c r="J47" s="135">
        <f>SUM(J48:J55)</f>
        <v>0</v>
      </c>
      <c r="K47" s="104"/>
    </row>
    <row r="48" spans="1:11" s="182" customFormat="1" ht="15" customHeight="1" hidden="1">
      <c r="A48" s="157"/>
      <c r="B48" s="129"/>
      <c r="C48" s="158"/>
      <c r="D48" s="164" t="s">
        <v>192</v>
      </c>
      <c r="E48" s="160"/>
      <c r="F48" s="160"/>
      <c r="G48" s="160"/>
      <c r="H48" s="160"/>
      <c r="I48" s="160"/>
      <c r="J48" s="165"/>
      <c r="K48" s="159"/>
    </row>
    <row r="49" spans="1:11" s="182" customFormat="1" ht="15" customHeight="1">
      <c r="A49" s="157"/>
      <c r="B49" s="129"/>
      <c r="C49" s="236" t="s">
        <v>817</v>
      </c>
      <c r="D49" s="111" t="s">
        <v>827</v>
      </c>
      <c r="E49" s="163" t="s">
        <v>565</v>
      </c>
      <c r="F49" s="132">
        <f aca="true" t="shared" si="1" ref="F49:F54">SUM(G49:J49)</f>
        <v>52.001</v>
      </c>
      <c r="G49" s="136"/>
      <c r="H49" s="136"/>
      <c r="I49" s="136">
        <v>52.001</v>
      </c>
      <c r="J49" s="137"/>
      <c r="K49" s="159"/>
    </row>
    <row r="50" spans="1:11" s="182" customFormat="1" ht="15" customHeight="1">
      <c r="A50" s="157"/>
      <c r="B50" s="129"/>
      <c r="C50" s="236" t="s">
        <v>817</v>
      </c>
      <c r="D50" s="111" t="s">
        <v>828</v>
      </c>
      <c r="E50" s="163" t="s">
        <v>601</v>
      </c>
      <c r="F50" s="132">
        <f t="shared" si="1"/>
        <v>6.211</v>
      </c>
      <c r="G50" s="136"/>
      <c r="H50" s="136"/>
      <c r="I50" s="136">
        <v>6.211</v>
      </c>
      <c r="J50" s="137"/>
      <c r="K50" s="159"/>
    </row>
    <row r="51" spans="1:11" s="182" customFormat="1" ht="15" customHeight="1">
      <c r="A51" s="157"/>
      <c r="B51" s="129"/>
      <c r="C51" s="236" t="s">
        <v>817</v>
      </c>
      <c r="D51" s="111" t="s">
        <v>829</v>
      </c>
      <c r="E51" s="163" t="s">
        <v>467</v>
      </c>
      <c r="F51" s="132">
        <f t="shared" si="1"/>
        <v>10.283</v>
      </c>
      <c r="G51" s="136"/>
      <c r="H51" s="136"/>
      <c r="I51" s="136">
        <v>10.283</v>
      </c>
      <c r="J51" s="137"/>
      <c r="K51" s="159"/>
    </row>
    <row r="52" spans="1:11" s="182" customFormat="1" ht="15" customHeight="1">
      <c r="A52" s="157"/>
      <c r="B52" s="129"/>
      <c r="C52" s="236" t="s">
        <v>817</v>
      </c>
      <c r="D52" s="111" t="s">
        <v>830</v>
      </c>
      <c r="E52" s="163" t="s">
        <v>717</v>
      </c>
      <c r="F52" s="132">
        <f t="shared" si="1"/>
        <v>515.743</v>
      </c>
      <c r="G52" s="136"/>
      <c r="H52" s="136"/>
      <c r="I52" s="136">
        <v>515.743</v>
      </c>
      <c r="J52" s="137"/>
      <c r="K52" s="159"/>
    </row>
    <row r="53" spans="1:11" s="182" customFormat="1" ht="15" customHeight="1">
      <c r="A53" s="157"/>
      <c r="B53" s="129"/>
      <c r="C53" s="236" t="s">
        <v>817</v>
      </c>
      <c r="D53" s="111" t="s">
        <v>838</v>
      </c>
      <c r="E53" s="163" t="s">
        <v>780</v>
      </c>
      <c r="F53" s="132">
        <f t="shared" si="1"/>
        <v>63.001</v>
      </c>
      <c r="G53" s="136"/>
      <c r="H53" s="136"/>
      <c r="I53" s="136">
        <v>63.001</v>
      </c>
      <c r="J53" s="137"/>
      <c r="K53" s="159"/>
    </row>
    <row r="54" spans="1:11" s="182" customFormat="1" ht="15" customHeight="1">
      <c r="A54" s="157"/>
      <c r="B54" s="129"/>
      <c r="C54" s="236" t="s">
        <v>817</v>
      </c>
      <c r="D54" s="111" t="s">
        <v>842</v>
      </c>
      <c r="E54" s="163" t="s">
        <v>789</v>
      </c>
      <c r="F54" s="132">
        <f t="shared" si="1"/>
        <v>95.38</v>
      </c>
      <c r="G54" s="136"/>
      <c r="H54" s="136"/>
      <c r="I54" s="136">
        <v>95.38</v>
      </c>
      <c r="J54" s="137"/>
      <c r="K54" s="159"/>
    </row>
    <row r="55" spans="1:11" s="182" customFormat="1" ht="15" customHeight="1">
      <c r="A55" s="157"/>
      <c r="B55" s="129"/>
      <c r="C55" s="158"/>
      <c r="D55" s="166"/>
      <c r="E55" s="156" t="s">
        <v>196</v>
      </c>
      <c r="F55" s="162"/>
      <c r="G55" s="162"/>
      <c r="H55" s="162"/>
      <c r="I55" s="162"/>
      <c r="J55" s="167"/>
      <c r="K55" s="159"/>
    </row>
    <row r="56" spans="1:11" ht="24" customHeight="1">
      <c r="A56" s="127"/>
      <c r="B56" s="128"/>
      <c r="C56" s="103"/>
      <c r="D56" s="111" t="s">
        <v>175</v>
      </c>
      <c r="E56" s="94" t="s">
        <v>150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193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195</v>
      </c>
      <c r="F58" s="162"/>
      <c r="G58" s="162"/>
      <c r="H58" s="162"/>
      <c r="I58" s="162"/>
      <c r="J58" s="167"/>
      <c r="K58" s="159"/>
    </row>
    <row r="59" spans="3:11" ht="24" customHeight="1">
      <c r="C59" s="158"/>
      <c r="D59" s="111" t="s">
        <v>176</v>
      </c>
      <c r="E59" s="186" t="s">
        <v>207</v>
      </c>
      <c r="F59" s="134">
        <f>SUM(G59:J59)</f>
        <v>0</v>
      </c>
      <c r="G59" s="134">
        <f>SUM(G60:G61)</f>
        <v>0</v>
      </c>
      <c r="H59" s="134">
        <f>SUM(H60:H61)</f>
        <v>0</v>
      </c>
      <c r="I59" s="134">
        <f>SUM(I60:I61)</f>
        <v>0</v>
      </c>
      <c r="J59" s="135">
        <f>SUM(J60:J61)</f>
        <v>0</v>
      </c>
      <c r="K59" s="159"/>
    </row>
    <row r="60" spans="1:11" s="182" customFormat="1" ht="15" customHeight="1" hidden="1">
      <c r="A60" s="157"/>
      <c r="B60" s="129"/>
      <c r="C60" s="158"/>
      <c r="D60" s="164" t="s">
        <v>241</v>
      </c>
      <c r="E60" s="160"/>
      <c r="F60" s="160"/>
      <c r="G60" s="160"/>
      <c r="H60" s="160"/>
      <c r="I60" s="160"/>
      <c r="J60" s="165"/>
      <c r="K60" s="159"/>
    </row>
    <row r="61" spans="3:11" ht="15" customHeight="1">
      <c r="C61" s="158"/>
      <c r="D61" s="196"/>
      <c r="E61" s="156" t="s">
        <v>210</v>
      </c>
      <c r="F61" s="197"/>
      <c r="G61" s="197"/>
      <c r="H61" s="197"/>
      <c r="I61" s="197"/>
      <c r="J61" s="198"/>
      <c r="K61" s="159"/>
    </row>
    <row r="62" spans="1:11" ht="24" customHeight="1">
      <c r="A62" s="127"/>
      <c r="B62" s="128"/>
      <c r="C62" s="103"/>
      <c r="D62" s="111" t="s">
        <v>246</v>
      </c>
      <c r="E62" s="94" t="s">
        <v>248</v>
      </c>
      <c r="F62" s="132">
        <f>SUM(G62:J62)</f>
        <v>0</v>
      </c>
      <c r="G62" s="132">
        <f>SUM(G63:G65)</f>
        <v>0</v>
      </c>
      <c r="H62" s="132">
        <f>SUM(H63:H65)</f>
        <v>0</v>
      </c>
      <c r="I62" s="132">
        <f>SUM(I63:I65)</f>
        <v>0</v>
      </c>
      <c r="J62" s="135">
        <f>SUM(J63:J65)</f>
        <v>0</v>
      </c>
      <c r="K62" s="104"/>
    </row>
    <row r="63" spans="1:11" s="182" customFormat="1" ht="15" customHeight="1" hidden="1">
      <c r="A63" s="157"/>
      <c r="B63" s="129"/>
      <c r="C63" s="158"/>
      <c r="D63" s="164" t="s">
        <v>247</v>
      </c>
      <c r="E63" s="160"/>
      <c r="F63" s="160"/>
      <c r="G63" s="160"/>
      <c r="H63" s="160"/>
      <c r="I63" s="160"/>
      <c r="J63" s="165"/>
      <c r="K63" s="159"/>
    </row>
    <row r="64" spans="1:11" s="182" customFormat="1" ht="15" customHeight="1">
      <c r="A64" s="157"/>
      <c r="B64" s="129"/>
      <c r="C64" s="236" t="s">
        <v>817</v>
      </c>
      <c r="D64" s="111" t="s">
        <v>839</v>
      </c>
      <c r="E64" s="163" t="s">
        <v>717</v>
      </c>
      <c r="F64" s="132">
        <f>SUM(G64:J64)</f>
        <v>0</v>
      </c>
      <c r="G64" s="136"/>
      <c r="H64" s="136"/>
      <c r="I64" s="136"/>
      <c r="J64" s="137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5765.174999999999</v>
      </c>
      <c r="G66" s="134">
        <f>SUM(G34:J34)</f>
        <v>2698.881</v>
      </c>
      <c r="H66" s="134">
        <f>SUM(G35:J35)</f>
        <v>0</v>
      </c>
      <c r="I66" s="134">
        <f>SUM(G36:J36)</f>
        <v>3066.294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928.795</v>
      </c>
      <c r="G69" s="134">
        <f>SUM(G70:G71)</f>
        <v>874.085</v>
      </c>
      <c r="H69" s="134">
        <f>SUM(H70:H71)</f>
        <v>0</v>
      </c>
      <c r="I69" s="134">
        <f>SUM(I70:I71)</f>
        <v>31.098</v>
      </c>
      <c r="J69" s="135">
        <f>SUM(J70:J71)</f>
        <v>23.612000000000002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928.795</v>
      </c>
      <c r="G71" s="136">
        <v>874.085</v>
      </c>
      <c r="H71" s="136"/>
      <c r="I71" s="136">
        <v>31.098</v>
      </c>
      <c r="J71" s="137">
        <v>23.612000000000002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-4.192202140984591E-13</v>
      </c>
      <c r="G75" s="227">
        <f>G18-G38-G66-G67-G69+G73-G74</f>
        <v>0</v>
      </c>
      <c r="H75" s="227">
        <f>H18+H33-H38-H66-H67-H69+H73-H74</f>
        <v>0</v>
      </c>
      <c r="I75" s="227">
        <f>I18+I33-I38-I66-I67-I69+I73-I74</f>
        <v>-4.263256414560601E-14</v>
      </c>
      <c r="J75" s="228">
        <f>J18+J33-J38-J67-J69+J73-J74</f>
        <v>-3.765876499528531E-13</v>
      </c>
      <c r="K75" s="104"/>
    </row>
    <row r="76" spans="1:11" ht="18" customHeight="1" thickBot="1">
      <c r="A76" s="127"/>
      <c r="B76" s="128"/>
      <c r="C76" s="103"/>
      <c r="D76" s="276" t="s">
        <v>158</v>
      </c>
      <c r="E76" s="277"/>
      <c r="F76" s="277"/>
      <c r="G76" s="277"/>
      <c r="H76" s="277"/>
      <c r="I76" s="277"/>
      <c r="J76" s="278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12.357737254901961</v>
      </c>
      <c r="G77" s="143">
        <f>SUM(G78,G79,G88,G91)</f>
        <v>7.7211862745098045</v>
      </c>
      <c r="H77" s="143">
        <f>SUM(H78,H79,H88,H91)</f>
        <v>0</v>
      </c>
      <c r="I77" s="143">
        <f>SUM(I78,I79,I88,I91)</f>
        <v>4.6365509803921565</v>
      </c>
      <c r="J77" s="184">
        <f>SUM(J78,J79,J88,J91)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12.357737254901961</v>
      </c>
      <c r="G79" s="132">
        <f>SUM(G80:G87)</f>
        <v>7.7211862745098045</v>
      </c>
      <c r="H79" s="132">
        <f>SUM(H80:H87)</f>
        <v>0</v>
      </c>
      <c r="I79" s="132">
        <f>SUM(I80:I87)</f>
        <v>4.6365509803921565</v>
      </c>
      <c r="J79" s="135">
        <f>SUM(J80:J87)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37" t="s">
        <v>817</v>
      </c>
      <c r="D81" s="111" t="s">
        <v>818</v>
      </c>
      <c r="E81" s="238" t="str">
        <f>IF('46 - передача'!$E$22="","",'46 - передача'!$E$22)</f>
        <v>АО "Россети Тюмень"</v>
      </c>
      <c r="F81" s="132">
        <f aca="true" t="shared" si="3" ref="F81:F86">SUM(G81:J81)</f>
        <v>8.917035294117648</v>
      </c>
      <c r="G81" s="136">
        <v>7.204039215686275</v>
      </c>
      <c r="H81" s="136"/>
      <c r="I81" s="136">
        <v>1.7129960784313727</v>
      </c>
      <c r="J81" s="136"/>
      <c r="K81" s="159"/>
    </row>
    <row r="82" spans="1:11" s="182" customFormat="1" ht="15" customHeight="1">
      <c r="A82" s="157"/>
      <c r="B82" s="129"/>
      <c r="C82" s="237" t="s">
        <v>817</v>
      </c>
      <c r="D82" s="111" t="s">
        <v>819</v>
      </c>
      <c r="E82" s="238" t="str">
        <f>IF('46 - передача'!$E$23="","",'46 - передача'!$E$23)</f>
        <v>ООО "Транзит-Электро-Тюмень"</v>
      </c>
      <c r="F82" s="132">
        <f t="shared" si="3"/>
        <v>0.19011764705882353</v>
      </c>
      <c r="G82" s="136"/>
      <c r="H82" s="136"/>
      <c r="I82" s="136">
        <v>0.19011764705882353</v>
      </c>
      <c r="J82" s="136"/>
      <c r="K82" s="159"/>
    </row>
    <row r="83" spans="1:11" s="182" customFormat="1" ht="15" customHeight="1">
      <c r="A83" s="157"/>
      <c r="B83" s="129"/>
      <c r="C83" s="237" t="s">
        <v>817</v>
      </c>
      <c r="D83" s="111" t="s">
        <v>820</v>
      </c>
      <c r="E83" s="238" t="str">
        <f>IF('46 - передача'!$E$24="","",'46 - передача'!$E$24)</f>
        <v>ООО "Агентство Интеллект-Сервис"</v>
      </c>
      <c r="F83" s="132">
        <f t="shared" si="3"/>
        <v>0.4142176470588235</v>
      </c>
      <c r="G83" s="136"/>
      <c r="H83" s="136"/>
      <c r="I83" s="136">
        <v>0.4142176470588235</v>
      </c>
      <c r="J83" s="136"/>
      <c r="K83" s="159"/>
    </row>
    <row r="84" spans="1:11" s="182" customFormat="1" ht="15" customHeight="1">
      <c r="A84" s="157"/>
      <c r="B84" s="129"/>
      <c r="C84" s="237" t="s">
        <v>817</v>
      </c>
      <c r="D84" s="111" t="s">
        <v>821</v>
      </c>
      <c r="E84" s="238" t="str">
        <f>IF('46 - передача'!$E$25="","",'46 - передача'!$E$25)</f>
        <v>филиал ОАО "РЖД"- Свердловская ж.д. (Тюменская дистанция)</v>
      </c>
      <c r="F84" s="132">
        <f t="shared" si="3"/>
        <v>0.803421568627451</v>
      </c>
      <c r="G84" s="136">
        <v>0.5171470588235294</v>
      </c>
      <c r="H84" s="136"/>
      <c r="I84" s="136">
        <v>0.28627450980392155</v>
      </c>
      <c r="J84" s="136"/>
      <c r="K84" s="159"/>
    </row>
    <row r="85" spans="1:11" s="182" customFormat="1" ht="15" customHeight="1">
      <c r="A85" s="157"/>
      <c r="B85" s="129"/>
      <c r="C85" s="237" t="s">
        <v>817</v>
      </c>
      <c r="D85" s="111" t="s">
        <v>822</v>
      </c>
      <c r="E85" s="238" t="str">
        <f>IF('46 - передача'!$E$26="","",'46 - передача'!$E$26)</f>
        <v>АО "СУЭНКО"</v>
      </c>
      <c r="F85" s="132">
        <f t="shared" si="3"/>
        <v>1.8150666666666666</v>
      </c>
      <c r="G85" s="136"/>
      <c r="H85" s="136"/>
      <c r="I85" s="136">
        <v>1.8150666666666666</v>
      </c>
      <c r="J85" s="136"/>
      <c r="K85" s="159"/>
    </row>
    <row r="86" spans="1:11" s="182" customFormat="1" ht="15" customHeight="1">
      <c r="A86" s="157"/>
      <c r="B86" s="129"/>
      <c r="C86" s="237" t="s">
        <v>817</v>
      </c>
      <c r="D86" s="111" t="s">
        <v>835</v>
      </c>
      <c r="E86" s="238" t="str">
        <f>IF('46 - передача'!$E$27="","",'46 - передача'!$E$27)</f>
        <v>ООО "Элтранс"</v>
      </c>
      <c r="F86" s="132">
        <f t="shared" si="3"/>
        <v>0.217878431372549</v>
      </c>
      <c r="G86" s="136"/>
      <c r="H86" s="136"/>
      <c r="I86" s="136">
        <v>0.217878431372549</v>
      </c>
      <c r="J86" s="136"/>
      <c r="K86" s="159"/>
    </row>
    <row r="87" spans="1:11" s="182" customFormat="1" ht="15" customHeight="1">
      <c r="A87" s="157"/>
      <c r="B87" s="129"/>
      <c r="C87" s="158"/>
      <c r="D87" s="166"/>
      <c r="E87" s="219" t="s">
        <v>196</v>
      </c>
      <c r="F87" s="162"/>
      <c r="G87" s="162"/>
      <c r="H87" s="162"/>
      <c r="I87" s="162"/>
      <c r="J87" s="167"/>
      <c r="K87" s="159"/>
    </row>
    <row r="88" spans="1:11" ht="24" customHeight="1">
      <c r="A88" s="127"/>
      <c r="B88" s="128"/>
      <c r="C88" s="103"/>
      <c r="D88" s="111" t="s">
        <v>168</v>
      </c>
      <c r="E88" s="94" t="s">
        <v>146</v>
      </c>
      <c r="F88" s="132">
        <f>SUM(G88:J88)</f>
        <v>0</v>
      </c>
      <c r="G88" s="132">
        <f>SUM(G89:G90)</f>
        <v>0</v>
      </c>
      <c r="H88" s="132">
        <f>SUM(H89:H90)</f>
        <v>0</v>
      </c>
      <c r="I88" s="132">
        <f>SUM(I89:I90)</f>
        <v>0</v>
      </c>
      <c r="J88" s="135">
        <f>SUM(J89:J90)</f>
        <v>0</v>
      </c>
      <c r="K88" s="104"/>
    </row>
    <row r="89" spans="1:11" s="182" customFormat="1" ht="15" customHeight="1" hidden="1">
      <c r="A89" s="157"/>
      <c r="B89" s="129"/>
      <c r="C89" s="158"/>
      <c r="D89" s="164" t="s">
        <v>190</v>
      </c>
      <c r="E89" s="160"/>
      <c r="F89" s="160"/>
      <c r="G89" s="160"/>
      <c r="H89" s="160"/>
      <c r="I89" s="160"/>
      <c r="J89" s="165"/>
      <c r="K89" s="159"/>
    </row>
    <row r="90" spans="1:11" s="182" customFormat="1" ht="15" customHeight="1">
      <c r="A90" s="157"/>
      <c r="B90" s="129"/>
      <c r="C90" s="158"/>
      <c r="D90" s="166"/>
      <c r="E90" s="219" t="s">
        <v>195</v>
      </c>
      <c r="F90" s="162"/>
      <c r="G90" s="162"/>
      <c r="H90" s="162"/>
      <c r="I90" s="162"/>
      <c r="J90" s="167"/>
      <c r="K90" s="159"/>
    </row>
    <row r="91" spans="1:11" ht="24" customHeight="1">
      <c r="A91" s="127"/>
      <c r="B91" s="128"/>
      <c r="C91" s="103"/>
      <c r="D91" s="111" t="s">
        <v>249</v>
      </c>
      <c r="E91" s="94" t="s">
        <v>250</v>
      </c>
      <c r="F91" s="132">
        <f>SUM(G91:J91)</f>
        <v>0</v>
      </c>
      <c r="G91" s="136"/>
      <c r="H91" s="136"/>
      <c r="I91" s="136"/>
      <c r="J91" s="137"/>
      <c r="K91" s="104"/>
    </row>
    <row r="92" spans="1:11" ht="30" customHeight="1">
      <c r="A92" s="127"/>
      <c r="B92" s="128"/>
      <c r="C92" s="103"/>
      <c r="D92" s="111" t="s">
        <v>137</v>
      </c>
      <c r="E92" s="95" t="s">
        <v>147</v>
      </c>
      <c r="F92" s="132">
        <f>SUM(H92:J92)</f>
        <v>11.304264705882353</v>
      </c>
      <c r="G92" s="155"/>
      <c r="H92" s="134">
        <f>H93</f>
        <v>0</v>
      </c>
      <c r="I92" s="134">
        <f>I93+I94</f>
        <v>5.291923529411765</v>
      </c>
      <c r="J92" s="135">
        <f>J93+J94+J95</f>
        <v>6.012341176470588</v>
      </c>
      <c r="K92" s="104"/>
    </row>
    <row r="93" spans="1:11" ht="24" customHeight="1">
      <c r="A93" s="127"/>
      <c r="B93" s="128"/>
      <c r="C93" s="103"/>
      <c r="D93" s="111" t="s">
        <v>169</v>
      </c>
      <c r="E93" s="94" t="s">
        <v>0</v>
      </c>
      <c r="F93" s="132">
        <f>SUM(H93:J93)</f>
        <v>5.291923529411765</v>
      </c>
      <c r="G93" s="155"/>
      <c r="H93" s="136"/>
      <c r="I93" s="136">
        <v>5.291923529411765</v>
      </c>
      <c r="J93" s="137"/>
      <c r="K93" s="104"/>
    </row>
    <row r="94" spans="1:11" ht="24" customHeight="1">
      <c r="A94" s="127"/>
      <c r="B94" s="128"/>
      <c r="C94" s="103"/>
      <c r="D94" s="111" t="s">
        <v>170</v>
      </c>
      <c r="E94" s="94" t="s">
        <v>164</v>
      </c>
      <c r="F94" s="132">
        <f>SUM(I94:J94)</f>
        <v>0</v>
      </c>
      <c r="G94" s="155"/>
      <c r="H94" s="155"/>
      <c r="I94" s="136"/>
      <c r="J94" s="137"/>
      <c r="K94" s="104"/>
    </row>
    <row r="95" spans="1:11" ht="24" customHeight="1">
      <c r="A95" s="127"/>
      <c r="B95" s="128"/>
      <c r="C95" s="103"/>
      <c r="D95" s="111" t="s">
        <v>171</v>
      </c>
      <c r="E95" s="94" t="s">
        <v>165</v>
      </c>
      <c r="F95" s="132">
        <f>SUM(J95)</f>
        <v>6.012341176470588</v>
      </c>
      <c r="G95" s="155"/>
      <c r="H95" s="155"/>
      <c r="I95" s="155"/>
      <c r="J95" s="137">
        <v>6.012341176470588</v>
      </c>
      <c r="K95" s="104"/>
    </row>
    <row r="96" spans="1:11" ht="9" customHeight="1">
      <c r="A96" s="127"/>
      <c r="B96" s="128"/>
      <c r="C96" s="103"/>
      <c r="D96" s="215"/>
      <c r="E96" s="216"/>
      <c r="F96" s="217"/>
      <c r="G96" s="218"/>
      <c r="H96" s="218"/>
      <c r="I96" s="218"/>
      <c r="J96" s="221"/>
      <c r="K96" s="104"/>
    </row>
    <row r="97" spans="1:11" ht="30" customHeight="1">
      <c r="A97" s="127"/>
      <c r="B97" s="128"/>
      <c r="C97" s="103"/>
      <c r="D97" s="111" t="s">
        <v>172</v>
      </c>
      <c r="E97" s="95" t="s">
        <v>148</v>
      </c>
      <c r="F97" s="132">
        <f>SUM(G97:J97)</f>
        <v>10.536570588235296</v>
      </c>
      <c r="G97" s="134">
        <f>SUM(G98,G106,G115,G118,G121)</f>
        <v>0.7153705882352941</v>
      </c>
      <c r="H97" s="134">
        <f>SUM(H98,H106,H115,H118,H121)</f>
        <v>0</v>
      </c>
      <c r="I97" s="134">
        <f>SUM(I98,I106,I115,I118,I121)</f>
        <v>3.8551568627450985</v>
      </c>
      <c r="J97" s="135">
        <f>SUM(J98,J106,J115,J118,J121)</f>
        <v>5.9660431372549025</v>
      </c>
      <c r="K97" s="104"/>
    </row>
    <row r="98" spans="1:11" ht="24" customHeight="1">
      <c r="A98" s="127"/>
      <c r="B98" s="128"/>
      <c r="C98" s="103"/>
      <c r="D98" s="111" t="s">
        <v>173</v>
      </c>
      <c r="E98" s="94" t="s">
        <v>238</v>
      </c>
      <c r="F98" s="132">
        <f>SUM(G98:J98)</f>
        <v>9.080454901960785</v>
      </c>
      <c r="G98" s="132">
        <f>SUM(G99:G105)</f>
        <v>0.7153705882352941</v>
      </c>
      <c r="H98" s="132">
        <f>SUM(H99:H105)</f>
        <v>0</v>
      </c>
      <c r="I98" s="132">
        <f>SUM(I99:I105)</f>
        <v>2.3990411764705883</v>
      </c>
      <c r="J98" s="135">
        <f>SUM(J99:J105)</f>
        <v>5.9660431372549025</v>
      </c>
      <c r="K98" s="104"/>
    </row>
    <row r="99" spans="1:11" s="182" customFormat="1" ht="15" customHeight="1" hidden="1">
      <c r="A99" s="157"/>
      <c r="B99" s="129"/>
      <c r="C99" s="158"/>
      <c r="D99" s="164" t="s">
        <v>191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37" t="s">
        <v>817</v>
      </c>
      <c r="D100" s="111" t="s">
        <v>823</v>
      </c>
      <c r="E100" s="238" t="str">
        <f>IF('46 - передача'!$E$41="","",'46 - передача'!$E$41)</f>
        <v>АО "Газпром энергосбыт Тюмень"</v>
      </c>
      <c r="F100" s="132">
        <f>SUM(G100:J100)</f>
        <v>7.452037254901962</v>
      </c>
      <c r="G100" s="136">
        <v>0.7153705882352941</v>
      </c>
      <c r="H100" s="136"/>
      <c r="I100" s="136">
        <v>1.396213725490196</v>
      </c>
      <c r="J100" s="136">
        <v>5.340452941176471</v>
      </c>
      <c r="K100" s="159"/>
    </row>
    <row r="101" spans="1:11" s="182" customFormat="1" ht="15" customHeight="1">
      <c r="A101" s="157"/>
      <c r="B101" s="129"/>
      <c r="C101" s="237" t="s">
        <v>817</v>
      </c>
      <c r="D101" s="111" t="s">
        <v>824</v>
      </c>
      <c r="E101" s="238" t="str">
        <f>IF('46 - передача'!$E$42="","",'46 - передача'!$E$42)</f>
        <v>ООО "МагнитЭнерго"</v>
      </c>
      <c r="F101" s="132">
        <f>SUM(G101:J101)</f>
        <v>0.0826549019607843</v>
      </c>
      <c r="G101" s="136"/>
      <c r="H101" s="136"/>
      <c r="I101" s="136"/>
      <c r="J101" s="136">
        <v>0.0826549019607843</v>
      </c>
      <c r="K101" s="159"/>
    </row>
    <row r="102" spans="1:11" s="182" customFormat="1" ht="15" customHeight="1">
      <c r="A102" s="157"/>
      <c r="B102" s="129"/>
      <c r="C102" s="237" t="s">
        <v>817</v>
      </c>
      <c r="D102" s="111" t="s">
        <v>825</v>
      </c>
      <c r="E102" s="238" t="str">
        <f>IF('46 - передача'!$E$43="","",'46 - передача'!$E$43)</f>
        <v>ООО "Энергокомплекс"</v>
      </c>
      <c r="F102" s="132">
        <f>SUM(G102:J102)</f>
        <v>0.38144509803921567</v>
      </c>
      <c r="G102" s="136"/>
      <c r="H102" s="136"/>
      <c r="I102" s="136">
        <v>0.23190196078431372</v>
      </c>
      <c r="J102" s="136">
        <v>0.14954313725490195</v>
      </c>
      <c r="K102" s="159"/>
    </row>
    <row r="103" spans="1:11" s="182" customFormat="1" ht="15" customHeight="1">
      <c r="A103" s="157"/>
      <c r="B103" s="129"/>
      <c r="C103" s="237" t="s">
        <v>817</v>
      </c>
      <c r="D103" s="111" t="s">
        <v>826</v>
      </c>
      <c r="E103" s="238" t="str">
        <f>IF('46 - передача'!$E$44="","",'46 - передача'!$E$44)</f>
        <v>АО "Энергосбытовая компания "Восток"</v>
      </c>
      <c r="F103" s="132">
        <f>SUM(G103:J103)</f>
        <v>1.1642901960784313</v>
      </c>
      <c r="G103" s="136"/>
      <c r="H103" s="136"/>
      <c r="I103" s="136">
        <v>0.7708980392156862</v>
      </c>
      <c r="J103" s="136">
        <v>0.39339215686274503</v>
      </c>
      <c r="K103" s="159"/>
    </row>
    <row r="104" spans="1:11" s="182" customFormat="1" ht="15" customHeight="1">
      <c r="A104" s="157"/>
      <c r="B104" s="129"/>
      <c r="C104" s="237" t="s">
        <v>817</v>
      </c>
      <c r="D104" s="111" t="s">
        <v>836</v>
      </c>
      <c r="E104" s="238" t="str">
        <f>IF('46 - передача'!$E$45="","",'46 - передача'!$E$45)</f>
        <v>ООО "РН-Энерго"</v>
      </c>
      <c r="F104" s="132">
        <f>SUM(G104:J104)</f>
        <v>2.7450980392156865E-05</v>
      </c>
      <c r="G104" s="136"/>
      <c r="H104" s="136"/>
      <c r="I104" s="136">
        <v>2.7450980392156865E-05</v>
      </c>
      <c r="J104" s="137"/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197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174</v>
      </c>
      <c r="E106" s="94" t="s">
        <v>149</v>
      </c>
      <c r="F106" s="132">
        <f>SUM(G106:J106)</f>
        <v>1.45611568627451</v>
      </c>
      <c r="G106" s="132">
        <f>SUM(G107:G114)</f>
        <v>0</v>
      </c>
      <c r="H106" s="132">
        <f>SUM(H107:H114)</f>
        <v>0</v>
      </c>
      <c r="I106" s="132">
        <f>SUM(I107:I114)</f>
        <v>1.45611568627451</v>
      </c>
      <c r="J106" s="135">
        <f>SUM(J107:J114)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192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237" t="s">
        <v>817</v>
      </c>
      <c r="D108" s="111" t="s">
        <v>827</v>
      </c>
      <c r="E108" s="238" t="str">
        <f>IF('46 - передача'!$E$49="","",'46 - передача'!$E$49)</f>
        <v>ООО "Ремэнергостройсервис"</v>
      </c>
      <c r="F108" s="132">
        <f aca="true" t="shared" si="4" ref="F108:F113">SUM(G108:J108)</f>
        <v>0.10196274509803921</v>
      </c>
      <c r="G108" s="136"/>
      <c r="H108" s="136"/>
      <c r="I108" s="136">
        <v>0.10196274509803921</v>
      </c>
      <c r="J108" s="136"/>
      <c r="K108" s="159"/>
    </row>
    <row r="109" spans="1:11" s="182" customFormat="1" ht="15" customHeight="1">
      <c r="A109" s="157"/>
      <c r="B109" s="129"/>
      <c r="C109" s="237" t="s">
        <v>817</v>
      </c>
      <c r="D109" s="111" t="s">
        <v>828</v>
      </c>
      <c r="E109" s="238" t="str">
        <f>IF('46 - передача'!$E$50="","",'46 - передача'!$E$50)</f>
        <v>ООО "Элтранс"</v>
      </c>
      <c r="F109" s="132">
        <f t="shared" si="4"/>
        <v>0.01217843137254902</v>
      </c>
      <c r="G109" s="136"/>
      <c r="H109" s="136"/>
      <c r="I109" s="136">
        <v>0.01217843137254902</v>
      </c>
      <c r="J109" s="136"/>
      <c r="K109" s="159"/>
    </row>
    <row r="110" spans="1:11" s="182" customFormat="1" ht="15" customHeight="1">
      <c r="A110" s="157"/>
      <c r="B110" s="129"/>
      <c r="C110" s="237" t="s">
        <v>817</v>
      </c>
      <c r="D110" s="111" t="s">
        <v>829</v>
      </c>
      <c r="E110" s="238" t="str">
        <f>IF('46 - передача'!$E$51="","",'46 - передача'!$E$51)</f>
        <v>ЗАО "НадымЭнергоСбыт"</v>
      </c>
      <c r="F110" s="132">
        <f t="shared" si="4"/>
        <v>0.020162745098039215</v>
      </c>
      <c r="G110" s="136"/>
      <c r="H110" s="136"/>
      <c r="I110" s="136">
        <v>0.020162745098039215</v>
      </c>
      <c r="J110" s="136"/>
      <c r="K110" s="159"/>
    </row>
    <row r="111" spans="1:11" s="182" customFormat="1" ht="15" customHeight="1">
      <c r="A111" s="157"/>
      <c r="B111" s="129"/>
      <c r="C111" s="237" t="s">
        <v>817</v>
      </c>
      <c r="D111" s="111" t="s">
        <v>830</v>
      </c>
      <c r="E111" s="238" t="str">
        <f>IF('46 - передача'!$E$52="","",'46 - передача'!$E$52)</f>
        <v>АО "СУЭНКО"</v>
      </c>
      <c r="F111" s="132">
        <f t="shared" si="4"/>
        <v>1.0112607843137256</v>
      </c>
      <c r="G111" s="136"/>
      <c r="H111" s="136"/>
      <c r="I111" s="136">
        <v>1.0112607843137256</v>
      </c>
      <c r="J111" s="137"/>
      <c r="K111" s="159"/>
    </row>
    <row r="112" spans="1:11" s="182" customFormat="1" ht="15" customHeight="1">
      <c r="A112" s="157"/>
      <c r="B112" s="129"/>
      <c r="C112" s="237" t="s">
        <v>817</v>
      </c>
      <c r="D112" s="111" t="s">
        <v>838</v>
      </c>
      <c r="E112" s="238" t="str">
        <f>IF('46 - передача'!$E$53="","",'46 - передача'!$E$53)</f>
        <v>АО "Россети Тюмень"</v>
      </c>
      <c r="F112" s="132">
        <f t="shared" si="4"/>
        <v>0.12353137254901961</v>
      </c>
      <c r="G112" s="136"/>
      <c r="H112" s="136"/>
      <c r="I112" s="136">
        <v>0.12353137254901961</v>
      </c>
      <c r="J112" s="137"/>
      <c r="K112" s="159"/>
    </row>
    <row r="113" spans="1:11" s="182" customFormat="1" ht="15" customHeight="1">
      <c r="A113" s="157"/>
      <c r="B113" s="129"/>
      <c r="C113" s="237" t="s">
        <v>817</v>
      </c>
      <c r="D113" s="111" t="s">
        <v>842</v>
      </c>
      <c r="E113" s="238" t="str">
        <f>IF('46 - передача'!$E$54="","",'46 - передача'!$E$54)</f>
        <v>ООО СК "Восток"</v>
      </c>
      <c r="F113" s="132">
        <f t="shared" si="4"/>
        <v>0.18701960784313726</v>
      </c>
      <c r="G113" s="136"/>
      <c r="H113" s="136"/>
      <c r="I113" s="136">
        <v>0.18701960784313726</v>
      </c>
      <c r="J113" s="137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24" customHeight="1">
      <c r="A115" s="127"/>
      <c r="B115" s="128"/>
      <c r="C115" s="103"/>
      <c r="D115" s="111" t="s">
        <v>175</v>
      </c>
      <c r="E115" s="94" t="s">
        <v>150</v>
      </c>
      <c r="F115" s="132">
        <f>SUM(G115:J115)</f>
        <v>0</v>
      </c>
      <c r="G115" s="132">
        <f>SUM(G116:G117)</f>
        <v>0</v>
      </c>
      <c r="H115" s="132">
        <f>SUM(H116:H117)</f>
        <v>0</v>
      </c>
      <c r="I115" s="132">
        <f>SUM(I116:I117)</f>
        <v>0</v>
      </c>
      <c r="J115" s="135">
        <f>SUM(J116:J117)</f>
        <v>0</v>
      </c>
      <c r="K115" s="104"/>
    </row>
    <row r="116" spans="1:11" s="182" customFormat="1" ht="15" customHeight="1" hidden="1">
      <c r="A116" s="157"/>
      <c r="B116" s="129"/>
      <c r="C116" s="158"/>
      <c r="D116" s="164" t="s">
        <v>193</v>
      </c>
      <c r="E116" s="160"/>
      <c r="F116" s="160"/>
      <c r="G116" s="160"/>
      <c r="H116" s="160"/>
      <c r="I116" s="160"/>
      <c r="J116" s="165"/>
      <c r="K116" s="159"/>
    </row>
    <row r="117" spans="1:11" s="182" customFormat="1" ht="15" customHeight="1">
      <c r="A117" s="157"/>
      <c r="B117" s="129"/>
      <c r="C117" s="158"/>
      <c r="D117" s="166"/>
      <c r="E117" s="219" t="s">
        <v>195</v>
      </c>
      <c r="F117" s="162"/>
      <c r="G117" s="162"/>
      <c r="H117" s="162"/>
      <c r="I117" s="162"/>
      <c r="J117" s="167"/>
      <c r="K117" s="159"/>
    </row>
    <row r="118" spans="3:11" ht="24" customHeight="1">
      <c r="C118" s="158"/>
      <c r="D118" s="111" t="s">
        <v>176</v>
      </c>
      <c r="E118" s="186" t="s">
        <v>207</v>
      </c>
      <c r="F118" s="134">
        <f>SUM(G118:J118)</f>
        <v>0</v>
      </c>
      <c r="G118" s="134">
        <f>SUM(G119:G120)</f>
        <v>0</v>
      </c>
      <c r="H118" s="134">
        <f>SUM(H119:H120)</f>
        <v>0</v>
      </c>
      <c r="I118" s="134">
        <f>SUM(I119:I120)</f>
        <v>0</v>
      </c>
      <c r="J118" s="135">
        <f>SUM(J119:J120)</f>
        <v>0</v>
      </c>
      <c r="K118" s="159"/>
    </row>
    <row r="119" spans="1:11" s="182" customFormat="1" ht="15" customHeight="1" hidden="1">
      <c r="A119" s="157"/>
      <c r="B119" s="129"/>
      <c r="C119" s="158"/>
      <c r="D119" s="164" t="s">
        <v>241</v>
      </c>
      <c r="E119" s="160"/>
      <c r="F119" s="160"/>
      <c r="G119" s="160"/>
      <c r="H119" s="160"/>
      <c r="I119" s="160"/>
      <c r="J119" s="165"/>
      <c r="K119" s="159"/>
    </row>
    <row r="120" spans="3:11" ht="15" customHeight="1">
      <c r="C120" s="158"/>
      <c r="D120" s="196"/>
      <c r="E120" s="219" t="s">
        <v>210</v>
      </c>
      <c r="F120" s="197"/>
      <c r="G120" s="197"/>
      <c r="H120" s="197"/>
      <c r="I120" s="197"/>
      <c r="J120" s="198"/>
      <c r="K120" s="159"/>
    </row>
    <row r="121" spans="1:11" ht="24" customHeight="1">
      <c r="A121" s="127"/>
      <c r="B121" s="128"/>
      <c r="C121" s="103"/>
      <c r="D121" s="111" t="s">
        <v>246</v>
      </c>
      <c r="E121" s="94" t="s">
        <v>248</v>
      </c>
      <c r="F121" s="132">
        <f>SUM(G121:J121)</f>
        <v>0</v>
      </c>
      <c r="G121" s="132">
        <f>SUM(G122:G124)</f>
        <v>0</v>
      </c>
      <c r="H121" s="132">
        <f>SUM(H122:H124)</f>
        <v>0</v>
      </c>
      <c r="I121" s="132">
        <f>SUM(I122:I124)</f>
        <v>0</v>
      </c>
      <c r="J121" s="135">
        <f>SUM(J122:J124)</f>
        <v>0</v>
      </c>
      <c r="K121" s="104"/>
    </row>
    <row r="122" spans="1:11" s="182" customFormat="1" ht="15" customHeight="1" hidden="1">
      <c r="A122" s="157"/>
      <c r="B122" s="129"/>
      <c r="C122" s="158"/>
      <c r="D122" s="164" t="s">
        <v>247</v>
      </c>
      <c r="E122" s="160"/>
      <c r="F122" s="160"/>
      <c r="G122" s="160"/>
      <c r="H122" s="160"/>
      <c r="I122" s="160"/>
      <c r="J122" s="165"/>
      <c r="K122" s="159"/>
    </row>
    <row r="123" spans="1:11" s="182" customFormat="1" ht="15" customHeight="1">
      <c r="A123" s="157"/>
      <c r="B123" s="129"/>
      <c r="C123" s="237" t="s">
        <v>817</v>
      </c>
      <c r="D123" s="111" t="s">
        <v>839</v>
      </c>
      <c r="E123" s="238" t="str">
        <f>IF('46 - передача'!$E$64="","",'46 - передача'!$E$64)</f>
        <v>АО "СУЭНКО"</v>
      </c>
      <c r="F123" s="132">
        <f>SUM(G123:J123)</f>
        <v>0</v>
      </c>
      <c r="G123" s="136"/>
      <c r="H123" s="136"/>
      <c r="I123" s="136">
        <f>I64/17/31</f>
        <v>0</v>
      </c>
      <c r="J123" s="137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11.304264705882353</v>
      </c>
      <c r="G125" s="134">
        <f>SUM(G93:J93)</f>
        <v>5.291923529411765</v>
      </c>
      <c r="H125" s="134">
        <f>SUM(G94:J94)</f>
        <v>0</v>
      </c>
      <c r="I125" s="134">
        <f>SUM(G95:J95)</f>
        <v>6.012341176470588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1.8211666666666666</v>
      </c>
      <c r="G128" s="134">
        <f>SUM(G129:G130)</f>
        <v>1.7138921568627452</v>
      </c>
      <c r="H128" s="134">
        <f>SUM(H129:H130)</f>
        <v>0</v>
      </c>
      <c r="I128" s="134">
        <f>SUM(I129:I130)</f>
        <v>0.06097647058823529</v>
      </c>
      <c r="J128" s="135">
        <f>SUM(J129:J130)</f>
        <v>0.04629803921568628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1.8211666666666666</v>
      </c>
      <c r="G130" s="136">
        <v>1.7138921568627452</v>
      </c>
      <c r="H130" s="136"/>
      <c r="I130" s="136">
        <v>0.06097647058823529</v>
      </c>
      <c r="J130" s="136">
        <v>0.04629803921568628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-1.0685896612017132E-15</v>
      </c>
      <c r="G134" s="149">
        <f>G77-G97-G125-G126-G128+G132-G133</f>
        <v>2.220446049250313E-16</v>
      </c>
      <c r="H134" s="149">
        <f>H77+H92-H97-H125-H126-H128+H132-H133</f>
        <v>0</v>
      </c>
      <c r="I134" s="149">
        <f>I77+I92-I97-I125-I126-I128+I132-I133</f>
        <v>-1.0408340855860843E-16</v>
      </c>
      <c r="J134" s="230">
        <f>J77+J92-J97-J126-J128+J132-J133</f>
        <v>-1.186550857568136E-15</v>
      </c>
      <c r="K134" s="104"/>
    </row>
    <row r="135" spans="1:11" ht="18" customHeight="1" thickBot="1">
      <c r="A135" s="127"/>
      <c r="B135" s="128"/>
      <c r="C135" s="103"/>
      <c r="D135" s="282" t="s">
        <v>185</v>
      </c>
      <c r="E135" s="283"/>
      <c r="F135" s="283"/>
      <c r="G135" s="283"/>
      <c r="H135" s="283"/>
      <c r="I135" s="283"/>
      <c r="J135" s="284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23.662001960784313</v>
      </c>
      <c r="G136" s="136">
        <v>7.7211862745098045</v>
      </c>
      <c r="H136" s="136"/>
      <c r="I136" s="136">
        <v>9.928474509803921</v>
      </c>
      <c r="J136" s="136">
        <v>6.012341176470588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51.61474917647058</v>
      </c>
      <c r="G137" s="239">
        <v>31.388648</v>
      </c>
      <c r="H137" s="239"/>
      <c r="I137" s="239">
        <v>14.21376</v>
      </c>
      <c r="J137" s="137">
        <v>6.012341176470588</v>
      </c>
      <c r="K137" s="104"/>
    </row>
    <row r="138" spans="1:11" ht="18" customHeight="1" thickBot="1">
      <c r="A138" s="127"/>
      <c r="B138" s="128"/>
      <c r="C138" s="103"/>
      <c r="D138" s="276" t="s">
        <v>205</v>
      </c>
      <c r="E138" s="277"/>
      <c r="F138" s="277"/>
      <c r="G138" s="277"/>
      <c r="H138" s="277"/>
      <c r="I138" s="277"/>
      <c r="J138" s="278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10766.85967</v>
      </c>
      <c r="G139" s="194">
        <f>SUM(G140,G148,G152)</f>
        <v>4436.01195</v>
      </c>
      <c r="H139" s="194">
        <f>SUM(H140,H148,H152)</f>
        <v>0</v>
      </c>
      <c r="I139" s="194">
        <f>SUM(I140,I148,I152)</f>
        <v>4614.68642</v>
      </c>
      <c r="J139" s="195">
        <f>SUM(J140,J148,J152)</f>
        <v>1716.1613000000002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5771.250109999999</v>
      </c>
      <c r="G140" s="134">
        <f>SUM(G141:G147)</f>
        <v>595.94262</v>
      </c>
      <c r="H140" s="134">
        <f>SUM(H141:H147)</f>
        <v>0</v>
      </c>
      <c r="I140" s="134">
        <f>SUM(I141:I147)</f>
        <v>3459.1461899999995</v>
      </c>
      <c r="J140" s="135">
        <f>SUM(J141:J147)</f>
        <v>1716.1613000000002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6" t="s">
        <v>817</v>
      </c>
      <c r="D142" s="111" t="s">
        <v>831</v>
      </c>
      <c r="E142" s="163" t="s">
        <v>737</v>
      </c>
      <c r="F142" s="132">
        <f>SUM(G142:J142)</f>
        <v>3967.4165099999996</v>
      </c>
      <c r="G142" s="136">
        <v>595.94262</v>
      </c>
      <c r="H142" s="136"/>
      <c r="I142" s="136">
        <v>2026.8017499999996</v>
      </c>
      <c r="J142" s="137">
        <v>1344.6721400000001</v>
      </c>
      <c r="K142" s="159"/>
    </row>
    <row r="143" spans="1:11" s="182" customFormat="1" ht="15" customHeight="1">
      <c r="A143" s="157"/>
      <c r="B143" s="129"/>
      <c r="C143" s="236" t="s">
        <v>817</v>
      </c>
      <c r="D143" s="111" t="s">
        <v>832</v>
      </c>
      <c r="E143" s="163" t="s">
        <v>362</v>
      </c>
      <c r="F143" s="132">
        <f>SUM(G143:J143)</f>
        <v>1211.4121699999998</v>
      </c>
      <c r="G143" s="136"/>
      <c r="H143" s="136"/>
      <c r="I143" s="136">
        <v>1094.245</v>
      </c>
      <c r="J143" s="137">
        <v>117.16717000000001</v>
      </c>
      <c r="K143" s="159"/>
    </row>
    <row r="144" spans="1:11" s="182" customFormat="1" ht="15" customHeight="1">
      <c r="A144" s="157"/>
      <c r="B144" s="129"/>
      <c r="C144" s="236" t="s">
        <v>817</v>
      </c>
      <c r="D144" s="111" t="s">
        <v>833</v>
      </c>
      <c r="E144" s="163" t="s">
        <v>389</v>
      </c>
      <c r="F144" s="132">
        <f>SUM(G144:J144)</f>
        <v>96.97559</v>
      </c>
      <c r="G144" s="136"/>
      <c r="H144" s="136"/>
      <c r="I144" s="136"/>
      <c r="J144" s="137">
        <v>96.97559</v>
      </c>
      <c r="K144" s="159"/>
    </row>
    <row r="145" spans="1:11" s="182" customFormat="1" ht="15" customHeight="1">
      <c r="A145" s="157"/>
      <c r="B145" s="129"/>
      <c r="C145" s="236" t="s">
        <v>817</v>
      </c>
      <c r="D145" s="111" t="s">
        <v>834</v>
      </c>
      <c r="E145" s="163" t="s">
        <v>768</v>
      </c>
      <c r="F145" s="132">
        <f>SUM(G145:J145)</f>
        <v>495.40582</v>
      </c>
      <c r="G145" s="136"/>
      <c r="H145" s="136"/>
      <c r="I145" s="136">
        <v>338.05942</v>
      </c>
      <c r="J145" s="137">
        <v>157.34640000000002</v>
      </c>
      <c r="K145" s="159"/>
    </row>
    <row r="146" spans="1:11" s="182" customFormat="1" ht="15" customHeight="1">
      <c r="A146" s="157"/>
      <c r="B146" s="129"/>
      <c r="C146" s="236" t="s">
        <v>817</v>
      </c>
      <c r="D146" s="111" t="s">
        <v>837</v>
      </c>
      <c r="E146" s="163" t="s">
        <v>399</v>
      </c>
      <c r="F146" s="132">
        <f>SUM(G146:J146)</f>
        <v>0.04002</v>
      </c>
      <c r="G146" s="136"/>
      <c r="H146" s="136"/>
      <c r="I146" s="136">
        <v>0.04002</v>
      </c>
      <c r="J146" s="137"/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4995.60956</v>
      </c>
      <c r="G148" s="134">
        <f>SUM(G149:G151)</f>
        <v>3840.06933</v>
      </c>
      <c r="H148" s="134">
        <f>SUM(H149:H151)</f>
        <v>0</v>
      </c>
      <c r="I148" s="134">
        <f>SUM(I149:I151)</f>
        <v>1155.54023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6" t="s">
        <v>817</v>
      </c>
      <c r="D150" s="111" t="s">
        <v>818</v>
      </c>
      <c r="E150" s="163" t="s">
        <v>780</v>
      </c>
      <c r="F150" s="132">
        <f>SUM(G150:J150)</f>
        <v>4995.60956</v>
      </c>
      <c r="G150" s="136">
        <v>3840.06933</v>
      </c>
      <c r="H150" s="136"/>
      <c r="I150" s="136">
        <v>1155.54023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6" t="s">
        <v>208</v>
      </c>
      <c r="E155" s="277"/>
      <c r="F155" s="277"/>
      <c r="G155" s="277"/>
      <c r="H155" s="277"/>
      <c r="I155" s="277"/>
      <c r="J155" s="278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6" t="s">
        <v>209</v>
      </c>
      <c r="E159" s="277"/>
      <c r="F159" s="277"/>
      <c r="G159" s="277"/>
      <c r="H159" s="277"/>
      <c r="I159" s="277"/>
      <c r="J159" s="278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10766.85967</v>
      </c>
      <c r="G160" s="142">
        <f>SUM(G161,G169,G173)</f>
        <v>4436.01195</v>
      </c>
      <c r="H160" s="142">
        <f>SUM(H161,H169,H173)</f>
        <v>0</v>
      </c>
      <c r="I160" s="142">
        <f>SUM(I161,I169,I173)</f>
        <v>4614.68642</v>
      </c>
      <c r="J160" s="184">
        <f>SUM(J161,J169,J173)</f>
        <v>1716.1613000000002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5771.250109999999</v>
      </c>
      <c r="G161" s="134">
        <f>SUM(G162:G168)</f>
        <v>595.94262</v>
      </c>
      <c r="H161" s="134">
        <f>SUM(H162:H168)</f>
        <v>0</v>
      </c>
      <c r="I161" s="134">
        <f>SUM(I162:I168)</f>
        <v>3459.1461899999995</v>
      </c>
      <c r="J161" s="135">
        <f>SUM(J162:J168)</f>
        <v>1716.1613000000002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37" t="s">
        <v>817</v>
      </c>
      <c r="D163" s="111" t="s">
        <v>831</v>
      </c>
      <c r="E163" s="238" t="str">
        <f>IF('46 - передача'!$E$142="","",'46 - передача'!$E$142)</f>
        <v>АО "Газпром энергосбыт Тюмень"</v>
      </c>
      <c r="F163" s="132">
        <f>SUM(G163:J163)</f>
        <v>3967.4165099999996</v>
      </c>
      <c r="G163" s="136">
        <v>595.94262</v>
      </c>
      <c r="H163" s="136"/>
      <c r="I163" s="136">
        <v>2026.8017499999996</v>
      </c>
      <c r="J163" s="136">
        <v>1344.6721400000001</v>
      </c>
      <c r="K163" s="159"/>
    </row>
    <row r="164" spans="1:11" s="182" customFormat="1" ht="15" customHeight="1">
      <c r="A164" s="157"/>
      <c r="B164" s="129"/>
      <c r="C164" s="237" t="s">
        <v>817</v>
      </c>
      <c r="D164" s="111" t="s">
        <v>832</v>
      </c>
      <c r="E164" s="238" t="str">
        <f>IF('46 - передача'!$E$143="","",'46 - передача'!$E$143)</f>
        <v>АО "Энергосбытовая компания "Восток"</v>
      </c>
      <c r="F164" s="132">
        <f>SUM(G164:J164)</f>
        <v>1211.4121699999998</v>
      </c>
      <c r="G164" s="136"/>
      <c r="H164" s="136"/>
      <c r="I164" s="136">
        <v>1094.245</v>
      </c>
      <c r="J164" s="136">
        <v>117.16717000000001</v>
      </c>
      <c r="K164" s="159"/>
    </row>
    <row r="165" spans="1:11" s="182" customFormat="1" ht="15" customHeight="1">
      <c r="A165" s="157"/>
      <c r="B165" s="129"/>
      <c r="C165" s="237" t="s">
        <v>817</v>
      </c>
      <c r="D165" s="111" t="s">
        <v>833</v>
      </c>
      <c r="E165" s="238" t="str">
        <f>IF('46 - передача'!$E$144="","",'46 - передача'!$E$144)</f>
        <v>ООО "МагнитЭнерго"</v>
      </c>
      <c r="F165" s="132">
        <f>SUM(G165:J165)</f>
        <v>96.97559</v>
      </c>
      <c r="G165" s="136"/>
      <c r="H165" s="136"/>
      <c r="I165" s="136"/>
      <c r="J165" s="136">
        <v>96.97559</v>
      </c>
      <c r="K165" s="159"/>
    </row>
    <row r="166" spans="1:11" s="182" customFormat="1" ht="15" customHeight="1">
      <c r="A166" s="157"/>
      <c r="B166" s="129"/>
      <c r="C166" s="237" t="s">
        <v>817</v>
      </c>
      <c r="D166" s="111" t="s">
        <v>834</v>
      </c>
      <c r="E166" s="238" t="str">
        <f>IF('46 - передача'!$E$145="","",'46 - передача'!$E$145)</f>
        <v>ООО "Энергокомплекс"</v>
      </c>
      <c r="F166" s="132">
        <f>SUM(G166:J166)</f>
        <v>495.40582</v>
      </c>
      <c r="G166" s="136"/>
      <c r="H166" s="136"/>
      <c r="I166" s="136">
        <v>338.05942</v>
      </c>
      <c r="J166" s="136">
        <v>157.34640000000002</v>
      </c>
      <c r="K166" s="159"/>
    </row>
    <row r="167" spans="1:11" s="182" customFormat="1" ht="15" customHeight="1">
      <c r="A167" s="157"/>
      <c r="B167" s="129"/>
      <c r="C167" s="237" t="s">
        <v>817</v>
      </c>
      <c r="D167" s="111" t="s">
        <v>837</v>
      </c>
      <c r="E167" s="238" t="str">
        <f>IF('46 - передача'!$E$146="","",'46 - передача'!$E$146)</f>
        <v>ООО "РН-Энерго"</v>
      </c>
      <c r="F167" s="132">
        <f>SUM(G167:J167)</f>
        <v>0.04002</v>
      </c>
      <c r="G167" s="136"/>
      <c r="H167" s="136"/>
      <c r="I167" s="136">
        <v>0.04002</v>
      </c>
      <c r="J167" s="137"/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4995.60956</v>
      </c>
      <c r="G169" s="134">
        <f>SUM(G170:G172)</f>
        <v>3840.06933</v>
      </c>
      <c r="H169" s="134">
        <f>SUM(H170:H172)</f>
        <v>0</v>
      </c>
      <c r="I169" s="134">
        <f>SUM(I170:I172)</f>
        <v>1155.54023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37" t="s">
        <v>817</v>
      </c>
      <c r="D171" s="111" t="s">
        <v>818</v>
      </c>
      <c r="E171" s="238" t="str">
        <f>IF('46 - передача'!$E$150="","",'46 - передача'!$E$150)</f>
        <v>АО "Россети Тюмень"</v>
      </c>
      <c r="F171" s="132">
        <f>SUM(G171:J171)</f>
        <v>4995.60956</v>
      </c>
      <c r="G171" s="136">
        <v>3840.06933</v>
      </c>
      <c r="H171" s="136"/>
      <c r="I171" s="136">
        <v>1155.54023</v>
      </c>
      <c r="J171" s="136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2:J32 H34:J34 J36:J37 I35:J35 J68 J72 G78:J78 G67:J67 G70:J71 G73:J74 G91:J91 J96 G92 G93:J95 G171:J171 G22:J27 G81:J86 G41:J45 G163:J167 G100:J104 G142:J146 G150:J150 G64:J64 G123:J123 G49:J54 G108:J113">
      <formula1>-999999999999999000000000</formula1>
      <formula2>9.99999999999999E+23</formula2>
    </dataValidation>
    <dataValidation type="decimal" allowBlank="1" showInputMessage="1" showErrorMessage="1" sqref="G176:I176 G131:I131 G127:I127 I36:I37 H35:H37 G33:G37 G68:I68 G72:I72 G96:I96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22:E27 E64 E49:E54">
      <formula1>tso_name</formula1>
    </dataValidation>
    <dataValidation type="list" allowBlank="1" showInputMessage="1" showErrorMessage="1" errorTitle="Внимание" error="Выберите значение из предложенного списка!" sqref="E41:E45 E142:E146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5" location="'46 - передача'!A1" tooltip="Добавить сетевую компанию" display="Добавить сетевую компанию"/>
    <hyperlink ref="E58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61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50" location="'46 - передача'!$A$1" tooltip="Удалить" display="Удалить"/>
    <hyperlink ref="C27" location="'46 - передача'!$A$1" tooltip="Удалить" display="Удалить"/>
    <hyperlink ref="C45" location="'46 - передача'!$A$1" tooltip="Удалить" display="Удалить"/>
    <hyperlink ref="C146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64" location="'46 - передача'!$A$1" tooltip="Удалить" display="Удалить"/>
    <hyperlink ref="C54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5" sqref="B3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33"/>
      <c r="Y2" s="233"/>
      <c r="Z2" s="233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33"/>
      <c r="Y3" s="233"/>
      <c r="Z3" s="233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33"/>
      <c r="Y4" s="233"/>
      <c r="Z4" s="233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33"/>
      <c r="Y5" s="233"/>
      <c r="Z5" s="233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33"/>
      <c r="Y6" s="233"/>
      <c r="Z6" s="233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33"/>
      <c r="Y7" s="233"/>
      <c r="Z7" s="233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33"/>
      <c r="Y8" s="233"/>
      <c r="Z8" s="233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33"/>
      <c r="Y9" s="233"/>
      <c r="Z9" s="233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33"/>
      <c r="Y10" s="233"/>
      <c r="Z10" s="233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33"/>
      <c r="Y11" s="233"/>
      <c r="Z11" s="233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33"/>
      <c r="Y12" s="233"/>
      <c r="Z12" s="233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33"/>
      <c r="Y13" s="233"/>
      <c r="Z13" s="233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33"/>
      <c r="Y14" s="233"/>
      <c r="Z14" s="233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33"/>
      <c r="Y15" s="233"/>
      <c r="Z15" s="233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33"/>
      <c r="Y16" s="233"/>
      <c r="Z16" s="233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33"/>
      <c r="Y17" s="233"/>
      <c r="Z17" s="233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33"/>
      <c r="Y18" s="233"/>
      <c r="Z18" s="233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33"/>
      <c r="Y19" s="233"/>
      <c r="Z19" s="233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33"/>
      <c r="Y20" s="233"/>
      <c r="Z20" s="233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33"/>
      <c r="Y21" s="233"/>
      <c r="Z21" s="233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33"/>
      <c r="Y22" s="233"/>
      <c r="Z22" s="233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33"/>
      <c r="Y23" s="233"/>
      <c r="Z23" s="233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33"/>
      <c r="Y24" s="233"/>
      <c r="Z24" s="233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33"/>
      <c r="Y25" s="233"/>
      <c r="Z25" s="233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33"/>
      <c r="Y26" s="233"/>
      <c r="Z26" s="233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33"/>
      <c r="Y27" s="233"/>
      <c r="Z27" s="233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33"/>
      <c r="Y28" s="233"/>
      <c r="Z28" s="233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33"/>
      <c r="Y29" s="233"/>
      <c r="Z29" s="233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33"/>
      <c r="Y30" s="233"/>
      <c r="Z30" s="233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33"/>
      <c r="Y31" s="233"/>
      <c r="Z31" s="233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33"/>
      <c r="Y32" s="233"/>
      <c r="Z32" s="233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33"/>
      <c r="Y33" s="233"/>
      <c r="Z33" s="233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33"/>
      <c r="Y34" s="233"/>
      <c r="Z34" s="233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33"/>
      <c r="Y35" s="233"/>
      <c r="Z35" s="233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33"/>
      <c r="Y36" s="233"/>
      <c r="Z36" s="233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33"/>
      <c r="Y37" s="233"/>
      <c r="Z37" s="233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33"/>
      <c r="Y38" s="233"/>
      <c r="Z38" s="233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33"/>
      <c r="Y39" s="233"/>
      <c r="Z39" s="233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33"/>
      <c r="Y40" s="233"/>
      <c r="Z40" s="233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33"/>
      <c r="Y41" s="233"/>
      <c r="Z41" s="233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33"/>
      <c r="Y42" s="233"/>
      <c r="Z42" s="233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33"/>
      <c r="Y43" s="233"/>
      <c r="Z43" s="233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33"/>
      <c r="Y44" s="233"/>
      <c r="Z44" s="233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33"/>
      <c r="Y45" s="233"/>
      <c r="Z45" s="233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33"/>
      <c r="Y46" s="233"/>
      <c r="Z46" s="233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33"/>
      <c r="Y47" s="233"/>
      <c r="Z47" s="233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33"/>
      <c r="Y48" s="233"/>
      <c r="Z48" s="233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33"/>
      <c r="Y49" s="233"/>
      <c r="Z49" s="233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33"/>
      <c r="Y50" s="233"/>
      <c r="Z50" s="233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33"/>
      <c r="Y51" s="233"/>
      <c r="Z51" s="233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33"/>
      <c r="Y52" s="233"/>
      <c r="Z52" s="233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33"/>
      <c r="Y53" s="233"/>
      <c r="Z53" s="233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33"/>
      <c r="Y54" s="233"/>
      <c r="Z54" s="233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33"/>
      <c r="Y55" s="233"/>
      <c r="Z55" s="233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33"/>
      <c r="Y56" s="233"/>
      <c r="Z56" s="233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33"/>
      <c r="Y57" s="233"/>
      <c r="Z57" s="233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33"/>
      <c r="Y58" s="233"/>
      <c r="Z58" s="233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33"/>
      <c r="Y59" s="233"/>
      <c r="Z59" s="233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33"/>
      <c r="Y60" s="233"/>
      <c r="Z60" s="233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33"/>
      <c r="Y61" s="233"/>
      <c r="Z61" s="233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33"/>
      <c r="Y62" s="233"/>
      <c r="Z62" s="233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33"/>
      <c r="Y63" s="233"/>
      <c r="Z63" s="233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33"/>
      <c r="Y64" s="233"/>
      <c r="Z64" s="233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33"/>
      <c r="Y65" s="233"/>
      <c r="Z65" s="233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33"/>
      <c r="Y66" s="233"/>
      <c r="Z66" s="233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33"/>
      <c r="Y67" s="233"/>
      <c r="Z67" s="233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33"/>
      <c r="Y68" s="233"/>
      <c r="Z68" s="233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33"/>
      <c r="Y69" s="233"/>
      <c r="Z69" s="233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33"/>
      <c r="Y70" s="233"/>
      <c r="Z70" s="233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33"/>
      <c r="Y71" s="233"/>
      <c r="Z71" s="233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33"/>
      <c r="Y72" s="233"/>
      <c r="Z72" s="233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33"/>
      <c r="Y73" s="233"/>
      <c r="Z73" s="233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33"/>
      <c r="Y74" s="233"/>
      <c r="Z74" s="233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33"/>
      <c r="Y75" s="233"/>
      <c r="Z75" s="233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33"/>
      <c r="Y76" s="233"/>
      <c r="Z76" s="233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33"/>
      <c r="Y77" s="233"/>
      <c r="Z77" s="233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33"/>
      <c r="Y78" s="233"/>
      <c r="Z78" s="233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33"/>
      <c r="Y79" s="233"/>
      <c r="Z79" s="233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33"/>
      <c r="Y80" s="233"/>
      <c r="Z80" s="233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33"/>
      <c r="Y81" s="233"/>
      <c r="Z81" s="233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33"/>
      <c r="Y82" s="233"/>
      <c r="Z82" s="233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33"/>
      <c r="Y83" s="233"/>
      <c r="Z83" s="233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33"/>
      <c r="Y84" s="233"/>
      <c r="Z84" s="233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33"/>
      <c r="Y85" s="233"/>
      <c r="Z85" s="233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33"/>
      <c r="Y86" s="233"/>
      <c r="Z86" s="233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33"/>
      <c r="Y87" s="233"/>
      <c r="Z87" s="233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33"/>
      <c r="Y88" s="233"/>
      <c r="Z88" s="233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33"/>
      <c r="Y89" s="233"/>
      <c r="Z89" s="233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33"/>
      <c r="Y90" s="233"/>
      <c r="Z90" s="233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33"/>
      <c r="Y91" s="233"/>
      <c r="Z91" s="233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33"/>
      <c r="Y92" s="233"/>
      <c r="Z92" s="233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33"/>
      <c r="Y93" s="233"/>
      <c r="Z93" s="233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33"/>
      <c r="Y94" s="233"/>
      <c r="Z94" s="233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33"/>
      <c r="Y95" s="233"/>
      <c r="Z95" s="233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33"/>
      <c r="Y206" s="233"/>
      <c r="Z206" s="233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33"/>
      <c r="Y207" s="233"/>
      <c r="Z207" s="233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33"/>
      <c r="Y208" s="233"/>
      <c r="Z208" s="233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33"/>
      <c r="Y209" s="233"/>
      <c r="Z209" s="233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33"/>
      <c r="Y210" s="233"/>
      <c r="Z210" s="233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33"/>
      <c r="Y211" s="233"/>
      <c r="Z211" s="233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33"/>
      <c r="Y212" s="233"/>
      <c r="Z212" s="233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33"/>
      <c r="Y213" s="233"/>
      <c r="Z213" s="233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33"/>
      <c r="Y214" s="233"/>
      <c r="Z214" s="233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33"/>
      <c r="Y215" s="233"/>
      <c r="Z215" s="233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33"/>
      <c r="Y216" s="233"/>
      <c r="Z216" s="233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33"/>
      <c r="Y217" s="233"/>
      <c r="Z217" s="233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33"/>
      <c r="Y218" s="233"/>
      <c r="Z218" s="233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33"/>
      <c r="Y219" s="233"/>
      <c r="Z219" s="233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33"/>
      <c r="Y220" s="233"/>
      <c r="Z220" s="233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33"/>
      <c r="Y221" s="233"/>
      <c r="Z221" s="233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33"/>
      <c r="Y222" s="233"/>
      <c r="Z222" s="233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33"/>
      <c r="Y223" s="233"/>
      <c r="Z223" s="233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33"/>
      <c r="Y224" s="233"/>
      <c r="Z224" s="233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33"/>
      <c r="Y225" s="233"/>
      <c r="Z225" s="233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33"/>
      <c r="Y226" s="233"/>
      <c r="Z226" s="233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33"/>
      <c r="Y227" s="233"/>
      <c r="Z227" s="233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33"/>
      <c r="Y228" s="233"/>
      <c r="Z228" s="233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33"/>
      <c r="Y229" s="233"/>
      <c r="Z229" s="233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33"/>
      <c r="Y230" s="233"/>
      <c r="Z230" s="233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33"/>
      <c r="Y231" s="233"/>
      <c r="Z231" s="233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33"/>
      <c r="Y232" s="233"/>
      <c r="Z232" s="233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33"/>
      <c r="Y233" s="233"/>
      <c r="Z233" s="233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33"/>
      <c r="Y234" s="233"/>
      <c r="Z234" s="233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33"/>
      <c r="Y235" s="233"/>
      <c r="Z235" s="233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33"/>
      <c r="Y236" s="233"/>
      <c r="Z236" s="233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33"/>
      <c r="Y237" s="233"/>
      <c r="Z237" s="233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33"/>
      <c r="Y238" s="233"/>
      <c r="Z238" s="233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33"/>
      <c r="Y239" s="233"/>
      <c r="Z239" s="233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33"/>
      <c r="Y240" s="233"/>
      <c r="Z240" s="233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33"/>
      <c r="Y241" s="233"/>
      <c r="Z241" s="233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33"/>
      <c r="Y242" s="233"/>
      <c r="Z242" s="233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33"/>
      <c r="Y243" s="233"/>
      <c r="Z243" s="233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33"/>
      <c r="Y244" s="233"/>
      <c r="Z244" s="233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33"/>
      <c r="Y245" s="233"/>
      <c r="Z245" s="233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33"/>
      <c r="Y246" s="233"/>
      <c r="Z246" s="233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33"/>
      <c r="Y247" s="233"/>
      <c r="Z247" s="233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33"/>
      <c r="Y248" s="233"/>
      <c r="Z248" s="233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33"/>
      <c r="Y249" s="233"/>
      <c r="Z249" s="233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33"/>
      <c r="Y250" s="233"/>
      <c r="Z250" s="233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33"/>
      <c r="Y251" s="233"/>
      <c r="Z251" s="233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33"/>
      <c r="Y252" s="233"/>
      <c r="Z252" s="233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33"/>
      <c r="Y253" s="233"/>
      <c r="Z253" s="233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33"/>
      <c r="Y254" s="233"/>
      <c r="Z254" s="233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33"/>
      <c r="Y255" s="233"/>
      <c r="Z255" s="233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33"/>
      <c r="Y256" s="233"/>
      <c r="Z256" s="233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33"/>
      <c r="Y257" s="233"/>
      <c r="Z257" s="233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33"/>
      <c r="Y258" s="233"/>
      <c r="Z258" s="233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33"/>
      <c r="Y259" s="233"/>
      <c r="Z259" s="233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33"/>
      <c r="Y260" s="233"/>
      <c r="Z260" s="233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33"/>
      <c r="Y261" s="233"/>
      <c r="Z261" s="233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33"/>
      <c r="Y262" s="233"/>
      <c r="Z262" s="233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33"/>
      <c r="Y263" s="233"/>
      <c r="Z263" s="233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33"/>
      <c r="Y264" s="233"/>
      <c r="Z264" s="233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33"/>
      <c r="Y265" s="233"/>
      <c r="Z265" s="233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33"/>
      <c r="Y266" s="233"/>
      <c r="Z266" s="233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33"/>
      <c r="Y297" s="233"/>
      <c r="Z297" s="233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33"/>
      <c r="Y298" s="233"/>
      <c r="Z298" s="233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33"/>
      <c r="Y299" s="233"/>
      <c r="Z299" s="233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33"/>
      <c r="Y300" s="233"/>
      <c r="Z300" s="233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33"/>
      <c r="Y301" s="233"/>
      <c r="Z301" s="233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33"/>
      <c r="Y302" s="233"/>
      <c r="Z302" s="233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33"/>
      <c r="Y303" s="233"/>
      <c r="Z303" s="233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33"/>
      <c r="Y304" s="233"/>
      <c r="Z304" s="233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33"/>
      <c r="Y305" s="233"/>
      <c r="Z305" s="233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33"/>
      <c r="Y306" s="233"/>
      <c r="Z306" s="233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33"/>
      <c r="Y307" s="233"/>
      <c r="Z307" s="233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33"/>
      <c r="Y308" s="233"/>
      <c r="Z308" s="233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33"/>
      <c r="Y309" s="233"/>
      <c r="Z309" s="233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33"/>
      <c r="Y310" s="233"/>
      <c r="Z310" s="233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33"/>
      <c r="Y311" s="233"/>
      <c r="Z311" s="233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33"/>
      <c r="Y312" s="233"/>
      <c r="Z312" s="233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33"/>
      <c r="Y313" s="233"/>
      <c r="Z313" s="233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33"/>
      <c r="Y314" s="233"/>
      <c r="Z314" s="233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33"/>
      <c r="Y315" s="233"/>
      <c r="Z315" s="233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33"/>
      <c r="Y316" s="233"/>
      <c r="Z316" s="233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33"/>
      <c r="Y317" s="233"/>
      <c r="Z317" s="233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33"/>
      <c r="Y318" s="233"/>
      <c r="Z318" s="233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33"/>
      <c r="Y319" s="233"/>
      <c r="Z319" s="233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33"/>
      <c r="Y320" s="233"/>
      <c r="Z320" s="233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33"/>
      <c r="Y321" s="233"/>
      <c r="Z321" s="233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33"/>
      <c r="Y322" s="233"/>
      <c r="Z322" s="233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33"/>
      <c r="Y323" s="233"/>
      <c r="Z323" s="233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33"/>
      <c r="Y324" s="233"/>
      <c r="Z324" s="233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33"/>
      <c r="Y325" s="233"/>
      <c r="Z325" s="233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33"/>
      <c r="Y326" s="233"/>
      <c r="Z326" s="233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33"/>
      <c r="Y327" s="233"/>
      <c r="Z327" s="233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33"/>
      <c r="Y328" s="233"/>
      <c r="Z328" s="233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33"/>
      <c r="Y329" s="233"/>
      <c r="Z329" s="233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33"/>
      <c r="Y330" s="233"/>
      <c r="Z330" s="233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33"/>
      <c r="Y331" s="233"/>
      <c r="Z331" s="233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33"/>
      <c r="Y332" s="233"/>
      <c r="Z332" s="233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33"/>
      <c r="Y333" s="233"/>
      <c r="Z333" s="233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33"/>
      <c r="Y334" s="233"/>
      <c r="Z334" s="233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33"/>
      <c r="Y335" s="233"/>
      <c r="Z335" s="233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33"/>
      <c r="Y336" s="233"/>
      <c r="Z336" s="233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33"/>
      <c r="Y337" s="233"/>
      <c r="Z337" s="233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33"/>
      <c r="Y338" s="233"/>
      <c r="Z338" s="233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33"/>
      <c r="Y339" s="233"/>
      <c r="Z339" s="233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33"/>
      <c r="Y340" s="233"/>
      <c r="Z340" s="233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33"/>
      <c r="Y341" s="233"/>
      <c r="Z341" s="233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33"/>
      <c r="Y342" s="233"/>
      <c r="Z342" s="233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33"/>
      <c r="Y343" s="233"/>
      <c r="Z343" s="233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33"/>
      <c r="Y344" s="233"/>
      <c r="Z344" s="233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33"/>
      <c r="Y345" s="233"/>
      <c r="Z345" s="233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33"/>
      <c r="Y346" s="233"/>
      <c r="Z346" s="233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33"/>
      <c r="Y347" s="233"/>
      <c r="Z347" s="233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33"/>
      <c r="Y348" s="233"/>
      <c r="Z348" s="233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33"/>
      <c r="Y349" s="233"/>
      <c r="Z349" s="233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33"/>
      <c r="Y350" s="233"/>
      <c r="Z350" s="233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33"/>
      <c r="Y351" s="233"/>
      <c r="Z351" s="233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33"/>
      <c r="Y352" s="233"/>
      <c r="Z352" s="233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33"/>
      <c r="Y353" s="233"/>
      <c r="Z353" s="233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33"/>
      <c r="Y354" s="233"/>
      <c r="Z354" s="233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33"/>
      <c r="Y355" s="233"/>
      <c r="Z355" s="233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33"/>
      <c r="Y356" s="233"/>
      <c r="Z356" s="233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33"/>
      <c r="Y357" s="233"/>
      <c r="Z357" s="233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33"/>
      <c r="Y358" s="233"/>
      <c r="Z358" s="233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33"/>
      <c r="Y359" s="233"/>
      <c r="Z359" s="233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33"/>
      <c r="Y360" s="233"/>
      <c r="Z360" s="233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33"/>
      <c r="Y361" s="233"/>
      <c r="Z361" s="233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33"/>
      <c r="Y362" s="233"/>
      <c r="Z362" s="233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33"/>
      <c r="Y363" s="233"/>
      <c r="Z363" s="233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33"/>
      <c r="Y364" s="233"/>
      <c r="Z364" s="233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33"/>
      <c r="Y365" s="233"/>
      <c r="Z365" s="233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33"/>
      <c r="Y366" s="233"/>
      <c r="Z366" s="233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33"/>
      <c r="Y367" s="233"/>
      <c r="Z367" s="233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35"/>
      <c r="Y434" s="235"/>
      <c r="Z434" s="235"/>
      <c r="AF434" s="235"/>
      <c r="AG434" s="235"/>
      <c r="AH434" s="235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33"/>
      <c r="Y435" s="233"/>
      <c r="Z435" s="233"/>
      <c r="AF435" s="233"/>
      <c r="AG435" s="233"/>
      <c r="AH435" s="233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33"/>
      <c r="Y436" s="233"/>
      <c r="Z436" s="233"/>
      <c r="AF436" s="233"/>
      <c r="AG436" s="233"/>
      <c r="AH436" s="233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33"/>
      <c r="Y437" s="233"/>
      <c r="Z437" s="233"/>
      <c r="AF437" s="233"/>
      <c r="AG437" s="233"/>
      <c r="AH437" s="233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24:34" ht="12.75">
      <c r="X476" s="233"/>
      <c r="Y476" s="233"/>
      <c r="Z476" s="233"/>
      <c r="AF476" s="233"/>
      <c r="AG476" s="233"/>
      <c r="AH476" s="233"/>
    </row>
    <row r="477" spans="1:54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</row>
    <row r="478" spans="1:54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</row>
    <row r="479" spans="1:54" ht="12.75">
      <c r="A479" s="234" t="s">
        <v>275</v>
      </c>
      <c r="B479" s="233"/>
      <c r="C479" s="233"/>
      <c r="D479" s="234" t="s">
        <v>276</v>
      </c>
      <c r="E479" s="233"/>
      <c r="F479" s="233"/>
      <c r="G479" s="233"/>
      <c r="H479" s="234" t="s">
        <v>277</v>
      </c>
      <c r="I479" s="233"/>
      <c r="J479" s="233"/>
      <c r="K479" s="233"/>
      <c r="L479" s="234" t="s">
        <v>278</v>
      </c>
      <c r="M479" s="233"/>
      <c r="N479" s="233"/>
      <c r="O479" s="233"/>
      <c r="P479" s="234" t="s">
        <v>279</v>
      </c>
      <c r="Q479" s="233"/>
      <c r="R479" s="233"/>
      <c r="S479" s="233"/>
      <c r="T479" s="234" t="s">
        <v>280</v>
      </c>
      <c r="U479" s="233"/>
      <c r="V479" s="233"/>
      <c r="W479" s="233"/>
      <c r="X479" s="234" t="s">
        <v>714</v>
      </c>
      <c r="Y479" s="233"/>
      <c r="Z479" s="233"/>
      <c r="AA479" s="233"/>
      <c r="AB479" s="234" t="s">
        <v>281</v>
      </c>
      <c r="AC479" s="233"/>
      <c r="AD479" s="233"/>
      <c r="AE479" s="233"/>
      <c r="AF479" s="234" t="s">
        <v>715</v>
      </c>
      <c r="AG479" s="233"/>
      <c r="AH479" s="233"/>
      <c r="AI479" s="233"/>
      <c r="AJ479" s="234" t="s">
        <v>282</v>
      </c>
      <c r="AK479" s="233"/>
      <c r="AL479" s="233"/>
      <c r="AM479" s="233"/>
      <c r="AN479" s="234" t="s">
        <v>283</v>
      </c>
      <c r="AO479" s="233"/>
      <c r="AP479" s="233"/>
      <c r="AQ479" s="233"/>
      <c r="AR479" s="234" t="s">
        <v>284</v>
      </c>
      <c r="AS479" s="233"/>
      <c r="AT479" s="233"/>
      <c r="AU479" s="233"/>
      <c r="AV479" s="234" t="s">
        <v>285</v>
      </c>
      <c r="AW479" s="233"/>
      <c r="AX479" s="233"/>
      <c r="AY479" s="233"/>
      <c r="AZ479" s="234" t="s">
        <v>286</v>
      </c>
      <c r="BA479" s="233"/>
      <c r="BB479" s="233"/>
    </row>
    <row r="480" spans="1:54" ht="12.75">
      <c r="A480" s="233" t="s">
        <v>261</v>
      </c>
      <c r="B480" s="233" t="s">
        <v>262</v>
      </c>
      <c r="C480" s="233" t="s">
        <v>263</v>
      </c>
      <c r="D480" s="233" t="s">
        <v>261</v>
      </c>
      <c r="E480" s="233" t="s">
        <v>262</v>
      </c>
      <c r="F480" s="233" t="s">
        <v>263</v>
      </c>
      <c r="G480" s="233"/>
      <c r="H480" s="233" t="s">
        <v>261</v>
      </c>
      <c r="I480" s="233" t="s">
        <v>262</v>
      </c>
      <c r="J480" s="233" t="s">
        <v>263</v>
      </c>
      <c r="K480" s="233"/>
      <c r="L480" s="233" t="s">
        <v>261</v>
      </c>
      <c r="M480" s="233" t="s">
        <v>262</v>
      </c>
      <c r="N480" s="233" t="s">
        <v>263</v>
      </c>
      <c r="O480" s="233"/>
      <c r="P480" s="233" t="s">
        <v>261</v>
      </c>
      <c r="Q480" s="233" t="s">
        <v>262</v>
      </c>
      <c r="R480" s="233" t="s">
        <v>263</v>
      </c>
      <c r="S480" s="233"/>
      <c r="T480" s="233" t="s">
        <v>261</v>
      </c>
      <c r="U480" s="233" t="s">
        <v>262</v>
      </c>
      <c r="V480" s="233" t="s">
        <v>263</v>
      </c>
      <c r="W480" s="233"/>
      <c r="X480" s="233" t="s">
        <v>261</v>
      </c>
      <c r="Y480" s="233" t="s">
        <v>262</v>
      </c>
      <c r="Z480" s="233" t="s">
        <v>263</v>
      </c>
      <c r="AA480" s="233"/>
      <c r="AB480" s="233" t="s">
        <v>261</v>
      </c>
      <c r="AC480" s="233" t="s">
        <v>262</v>
      </c>
      <c r="AD480" s="233" t="s">
        <v>263</v>
      </c>
      <c r="AE480" s="233"/>
      <c r="AF480" s="233" t="s">
        <v>261</v>
      </c>
      <c r="AG480" s="233" t="s">
        <v>262</v>
      </c>
      <c r="AH480" s="233" t="s">
        <v>263</v>
      </c>
      <c r="AI480" s="233"/>
      <c r="AJ480" s="233" t="s">
        <v>261</v>
      </c>
      <c r="AK480" s="233" t="s">
        <v>262</v>
      </c>
      <c r="AL480" s="233" t="s">
        <v>263</v>
      </c>
      <c r="AM480" s="233"/>
      <c r="AN480" s="233" t="s">
        <v>261</v>
      </c>
      <c r="AO480" s="233" t="s">
        <v>262</v>
      </c>
      <c r="AP480" s="233" t="s">
        <v>263</v>
      </c>
      <c r="AQ480" s="233"/>
      <c r="AR480" s="233" t="s">
        <v>261</v>
      </c>
      <c r="AS480" s="233" t="s">
        <v>262</v>
      </c>
      <c r="AT480" s="233" t="s">
        <v>263</v>
      </c>
      <c r="AU480" s="233"/>
      <c r="AV480" s="233" t="s">
        <v>261</v>
      </c>
      <c r="AW480" s="233" t="s">
        <v>262</v>
      </c>
      <c r="AX480" s="233" t="s">
        <v>263</v>
      </c>
      <c r="AY480" s="233"/>
      <c r="AZ480" s="233" t="s">
        <v>261</v>
      </c>
      <c r="BA480" s="233" t="s">
        <v>262</v>
      </c>
      <c r="BB480" s="233" t="s">
        <v>263</v>
      </c>
    </row>
    <row r="481" spans="1:54" ht="12.75">
      <c r="A481" s="233" t="s">
        <v>459</v>
      </c>
      <c r="B481" s="233" t="s">
        <v>460</v>
      </c>
      <c r="C481" s="233" t="s">
        <v>461</v>
      </c>
      <c r="D481" s="233" t="s">
        <v>459</v>
      </c>
      <c r="E481" s="233" t="s">
        <v>460</v>
      </c>
      <c r="F481" s="233" t="s">
        <v>461</v>
      </c>
      <c r="G481" s="233"/>
      <c r="H481" s="233" t="s">
        <v>737</v>
      </c>
      <c r="I481" s="233" t="s">
        <v>361</v>
      </c>
      <c r="J481" s="233" t="s">
        <v>289</v>
      </c>
      <c r="K481" s="233"/>
      <c r="L481" s="233" t="s">
        <v>737</v>
      </c>
      <c r="M481" s="233" t="s">
        <v>361</v>
      </c>
      <c r="N481" s="233" t="s">
        <v>289</v>
      </c>
      <c r="O481" s="233"/>
      <c r="P481" s="233" t="s">
        <v>737</v>
      </c>
      <c r="Q481" s="233" t="s">
        <v>361</v>
      </c>
      <c r="R481" s="233" t="s">
        <v>289</v>
      </c>
      <c r="S481" s="233"/>
      <c r="T481" s="233" t="s">
        <v>775</v>
      </c>
      <c r="U481" s="233" t="s">
        <v>478</v>
      </c>
      <c r="V481" s="233" t="s">
        <v>394</v>
      </c>
      <c r="W481" s="233"/>
      <c r="X481" s="233" t="s">
        <v>775</v>
      </c>
      <c r="Y481" s="233" t="s">
        <v>478</v>
      </c>
      <c r="Z481" s="233" t="s">
        <v>394</v>
      </c>
      <c r="AA481" s="233"/>
      <c r="AB481" s="233" t="s">
        <v>775</v>
      </c>
      <c r="AC481" s="233" t="s">
        <v>478</v>
      </c>
      <c r="AD481" s="233" t="s">
        <v>394</v>
      </c>
      <c r="AE481" s="233"/>
      <c r="AF481" s="233" t="s">
        <v>775</v>
      </c>
      <c r="AG481" s="233" t="s">
        <v>478</v>
      </c>
      <c r="AH481" s="233" t="s">
        <v>394</v>
      </c>
      <c r="AI481" s="233"/>
      <c r="AJ481" s="233" t="s">
        <v>459</v>
      </c>
      <c r="AK481" s="233" t="s">
        <v>460</v>
      </c>
      <c r="AL481" s="233" t="s">
        <v>461</v>
      </c>
      <c r="AM481" s="233"/>
      <c r="AN481" s="233" t="s">
        <v>267</v>
      </c>
      <c r="AO481" s="233"/>
      <c r="AP481" s="233"/>
      <c r="AQ481" s="233"/>
      <c r="AR481" s="233" t="s">
        <v>775</v>
      </c>
      <c r="AS481" s="233" t="s">
        <v>478</v>
      </c>
      <c r="AT481" s="233" t="s">
        <v>394</v>
      </c>
      <c r="AU481" s="233"/>
      <c r="AV481" s="233" t="s">
        <v>737</v>
      </c>
      <c r="AW481" s="233" t="s">
        <v>361</v>
      </c>
      <c r="AX481" s="233" t="s">
        <v>289</v>
      </c>
      <c r="AY481" s="233"/>
      <c r="AZ481" s="233" t="s">
        <v>737</v>
      </c>
      <c r="BA481" s="233" t="s">
        <v>361</v>
      </c>
      <c r="BB481" s="233" t="s">
        <v>289</v>
      </c>
    </row>
    <row r="482" spans="1:54" ht="12.75">
      <c r="A482" s="233" t="s">
        <v>790</v>
      </c>
      <c r="B482" s="233" t="s">
        <v>612</v>
      </c>
      <c r="C482" s="233" t="s">
        <v>291</v>
      </c>
      <c r="D482" s="233" t="s">
        <v>790</v>
      </c>
      <c r="E482" s="233" t="s">
        <v>612</v>
      </c>
      <c r="F482" s="233" t="s">
        <v>291</v>
      </c>
      <c r="G482" s="233"/>
      <c r="H482" s="233" t="s">
        <v>716</v>
      </c>
      <c r="I482" s="233" t="s">
        <v>350</v>
      </c>
      <c r="J482" s="233" t="s">
        <v>351</v>
      </c>
      <c r="K482" s="233"/>
      <c r="L482" s="233" t="s">
        <v>716</v>
      </c>
      <c r="M482" s="233" t="s">
        <v>350</v>
      </c>
      <c r="N482" s="233" t="s">
        <v>351</v>
      </c>
      <c r="O482" s="233"/>
      <c r="P482" s="233" t="s">
        <v>716</v>
      </c>
      <c r="Q482" s="233" t="s">
        <v>350</v>
      </c>
      <c r="R482" s="233" t="s">
        <v>351</v>
      </c>
      <c r="S482" s="233"/>
      <c r="T482" s="233" t="s">
        <v>737</v>
      </c>
      <c r="U482" s="233" t="s">
        <v>361</v>
      </c>
      <c r="V482" s="233" t="s">
        <v>289</v>
      </c>
      <c r="W482" s="233"/>
      <c r="X482" s="233" t="s">
        <v>737</v>
      </c>
      <c r="Y482" s="233" t="s">
        <v>361</v>
      </c>
      <c r="Z482" s="233" t="s">
        <v>289</v>
      </c>
      <c r="AA482" s="233"/>
      <c r="AB482" s="233" t="s">
        <v>737</v>
      </c>
      <c r="AC482" s="233" t="s">
        <v>361</v>
      </c>
      <c r="AD482" s="233" t="s">
        <v>289</v>
      </c>
      <c r="AE482" s="233"/>
      <c r="AF482" s="233" t="s">
        <v>737</v>
      </c>
      <c r="AG482" s="233" t="s">
        <v>361</v>
      </c>
      <c r="AH482" s="233" t="s">
        <v>289</v>
      </c>
      <c r="AI482" s="233"/>
      <c r="AJ482" s="233" t="s">
        <v>790</v>
      </c>
      <c r="AK482" s="233" t="s">
        <v>612</v>
      </c>
      <c r="AL482" s="233" t="s">
        <v>291</v>
      </c>
      <c r="AM482" s="233"/>
      <c r="AN482" s="233"/>
      <c r="AO482" s="233"/>
      <c r="AP482" s="233"/>
      <c r="AQ482" s="233"/>
      <c r="AR482" s="233" t="s">
        <v>775</v>
      </c>
      <c r="AS482" s="233" t="s">
        <v>478</v>
      </c>
      <c r="AT482" s="233" t="s">
        <v>394</v>
      </c>
      <c r="AU482" s="233"/>
      <c r="AV482" s="233" t="s">
        <v>716</v>
      </c>
      <c r="AW482" s="233" t="s">
        <v>350</v>
      </c>
      <c r="AX482" s="233" t="s">
        <v>351</v>
      </c>
      <c r="AY482" s="233"/>
      <c r="AZ482" s="233" t="s">
        <v>716</v>
      </c>
      <c r="BA482" s="233" t="s">
        <v>350</v>
      </c>
      <c r="BB482" s="233" t="s">
        <v>351</v>
      </c>
    </row>
    <row r="483" spans="1:54" ht="12.75">
      <c r="A483" s="233" t="s">
        <v>426</v>
      </c>
      <c r="B483" s="233" t="s">
        <v>427</v>
      </c>
      <c r="C483" s="233" t="s">
        <v>428</v>
      </c>
      <c r="D483" s="233" t="s">
        <v>426</v>
      </c>
      <c r="E483" s="233" t="s">
        <v>427</v>
      </c>
      <c r="F483" s="233" t="s">
        <v>428</v>
      </c>
      <c r="G483" s="233"/>
      <c r="H483" s="233" t="s">
        <v>346</v>
      </c>
      <c r="I483" s="233" t="s">
        <v>347</v>
      </c>
      <c r="J483" s="233" t="s">
        <v>738</v>
      </c>
      <c r="K483" s="233"/>
      <c r="L483" s="233" t="s">
        <v>346</v>
      </c>
      <c r="M483" s="233" t="s">
        <v>347</v>
      </c>
      <c r="N483" s="233" t="s">
        <v>738</v>
      </c>
      <c r="O483" s="233"/>
      <c r="P483" s="233" t="s">
        <v>346</v>
      </c>
      <c r="Q483" s="233" t="s">
        <v>347</v>
      </c>
      <c r="R483" s="233" t="s">
        <v>738</v>
      </c>
      <c r="S483" s="233"/>
      <c r="T483" s="233" t="s">
        <v>716</v>
      </c>
      <c r="U483" s="233" t="s">
        <v>350</v>
      </c>
      <c r="V483" s="233" t="s">
        <v>351</v>
      </c>
      <c r="W483" s="233"/>
      <c r="X483" s="233" t="s">
        <v>716</v>
      </c>
      <c r="Y483" s="233" t="s">
        <v>350</v>
      </c>
      <c r="Z483" s="233" t="s">
        <v>351</v>
      </c>
      <c r="AA483" s="233"/>
      <c r="AB483" s="233" t="s">
        <v>716</v>
      </c>
      <c r="AC483" s="233" t="s">
        <v>350</v>
      </c>
      <c r="AD483" s="233" t="s">
        <v>351</v>
      </c>
      <c r="AE483" s="233"/>
      <c r="AF483" s="233" t="s">
        <v>716</v>
      </c>
      <c r="AG483" s="233" t="s">
        <v>350</v>
      </c>
      <c r="AH483" s="233" t="s">
        <v>351</v>
      </c>
      <c r="AI483" s="233"/>
      <c r="AJ483" s="233" t="s">
        <v>426</v>
      </c>
      <c r="AK483" s="233" t="s">
        <v>427</v>
      </c>
      <c r="AL483" s="233" t="s">
        <v>428</v>
      </c>
      <c r="AM483" s="233"/>
      <c r="AN483" s="233"/>
      <c r="AO483" s="233"/>
      <c r="AP483" s="233"/>
      <c r="AQ483" s="233"/>
      <c r="AR483" s="233" t="s">
        <v>737</v>
      </c>
      <c r="AS483" s="233" t="s">
        <v>361</v>
      </c>
      <c r="AT483" s="233" t="s">
        <v>289</v>
      </c>
      <c r="AU483" s="233"/>
      <c r="AV483" s="233" t="s">
        <v>346</v>
      </c>
      <c r="AW483" s="233" t="s">
        <v>347</v>
      </c>
      <c r="AX483" s="233" t="s">
        <v>738</v>
      </c>
      <c r="AY483" s="233"/>
      <c r="AZ483" s="233" t="s">
        <v>346</v>
      </c>
      <c r="BA483" s="233" t="s">
        <v>347</v>
      </c>
      <c r="BB483" s="233" t="s">
        <v>738</v>
      </c>
    </row>
    <row r="484" spans="1:54" ht="12.75">
      <c r="A484" s="233" t="s">
        <v>429</v>
      </c>
      <c r="B484" s="233" t="s">
        <v>430</v>
      </c>
      <c r="C484" s="233" t="s">
        <v>343</v>
      </c>
      <c r="D484" s="233" t="s">
        <v>429</v>
      </c>
      <c r="E484" s="233" t="s">
        <v>430</v>
      </c>
      <c r="F484" s="233" t="s">
        <v>343</v>
      </c>
      <c r="G484" s="233"/>
      <c r="H484" s="233" t="s">
        <v>794</v>
      </c>
      <c r="I484" s="233" t="s">
        <v>795</v>
      </c>
      <c r="J484" s="233" t="s">
        <v>796</v>
      </c>
      <c r="K484" s="233"/>
      <c r="L484" s="233" t="s">
        <v>794</v>
      </c>
      <c r="M484" s="233" t="s">
        <v>795</v>
      </c>
      <c r="N484" s="233" t="s">
        <v>796</v>
      </c>
      <c r="O484" s="233"/>
      <c r="P484" s="233" t="s">
        <v>794</v>
      </c>
      <c r="Q484" s="233" t="s">
        <v>795</v>
      </c>
      <c r="R484" s="233" t="s">
        <v>796</v>
      </c>
      <c r="S484" s="233"/>
      <c r="T484" s="233" t="s">
        <v>287</v>
      </c>
      <c r="U484" s="233" t="s">
        <v>288</v>
      </c>
      <c r="V484" s="233" t="s">
        <v>289</v>
      </c>
      <c r="W484" s="233"/>
      <c r="X484" s="233" t="s">
        <v>287</v>
      </c>
      <c r="Y484" s="233" t="s">
        <v>288</v>
      </c>
      <c r="Z484" s="233" t="s">
        <v>289</v>
      </c>
      <c r="AA484" s="233"/>
      <c r="AB484" s="233" t="s">
        <v>287</v>
      </c>
      <c r="AC484" s="233" t="s">
        <v>288</v>
      </c>
      <c r="AD484" s="233" t="s">
        <v>289</v>
      </c>
      <c r="AE484" s="233"/>
      <c r="AF484" s="233" t="s">
        <v>287</v>
      </c>
      <c r="AG484" s="233" t="s">
        <v>288</v>
      </c>
      <c r="AH484" s="233" t="s">
        <v>289</v>
      </c>
      <c r="AI484" s="233"/>
      <c r="AJ484" s="233" t="s">
        <v>429</v>
      </c>
      <c r="AK484" s="233" t="s">
        <v>430</v>
      </c>
      <c r="AL484" s="233" t="s">
        <v>343</v>
      </c>
      <c r="AM484" s="233"/>
      <c r="AN484" s="233"/>
      <c r="AO484" s="233"/>
      <c r="AP484" s="233"/>
      <c r="AQ484" s="233"/>
      <c r="AR484" s="233" t="s">
        <v>737</v>
      </c>
      <c r="AS484" s="233" t="s">
        <v>361</v>
      </c>
      <c r="AT484" s="233" t="s">
        <v>289</v>
      </c>
      <c r="AU484" s="233"/>
      <c r="AV484" s="233" t="s">
        <v>794</v>
      </c>
      <c r="AW484" s="233" t="s">
        <v>795</v>
      </c>
      <c r="AX484" s="233" t="s">
        <v>796</v>
      </c>
      <c r="AY484" s="233"/>
      <c r="AZ484" s="233" t="s">
        <v>794</v>
      </c>
      <c r="BA484" s="233" t="s">
        <v>795</v>
      </c>
      <c r="BB484" s="233" t="s">
        <v>796</v>
      </c>
    </row>
    <row r="485" spans="1:54" ht="12.75">
      <c r="A485" s="233" t="s">
        <v>775</v>
      </c>
      <c r="B485" s="233" t="s">
        <v>478</v>
      </c>
      <c r="C485" s="233" t="s">
        <v>394</v>
      </c>
      <c r="D485" s="233" t="s">
        <v>775</v>
      </c>
      <c r="E485" s="233" t="s">
        <v>478</v>
      </c>
      <c r="F485" s="233" t="s">
        <v>394</v>
      </c>
      <c r="G485" s="233"/>
      <c r="H485" s="233" t="s">
        <v>794</v>
      </c>
      <c r="I485" s="233" t="s">
        <v>795</v>
      </c>
      <c r="J485" s="233" t="s">
        <v>796</v>
      </c>
      <c r="K485" s="233"/>
      <c r="L485" s="233" t="s">
        <v>794</v>
      </c>
      <c r="M485" s="233" t="s">
        <v>795</v>
      </c>
      <c r="N485" s="233" t="s">
        <v>796</v>
      </c>
      <c r="O485" s="233"/>
      <c r="P485" s="233" t="s">
        <v>794</v>
      </c>
      <c r="Q485" s="233" t="s">
        <v>795</v>
      </c>
      <c r="R485" s="233" t="s">
        <v>796</v>
      </c>
      <c r="S485" s="233"/>
      <c r="T485" s="233" t="s">
        <v>794</v>
      </c>
      <c r="U485" s="233" t="s">
        <v>795</v>
      </c>
      <c r="V485" s="233" t="s">
        <v>796</v>
      </c>
      <c r="W485" s="233"/>
      <c r="X485" s="233" t="s">
        <v>794</v>
      </c>
      <c r="Y485" s="233" t="s">
        <v>795</v>
      </c>
      <c r="Z485" s="233" t="s">
        <v>796</v>
      </c>
      <c r="AA485" s="233"/>
      <c r="AB485" s="233" t="s">
        <v>794</v>
      </c>
      <c r="AC485" s="233" t="s">
        <v>795</v>
      </c>
      <c r="AD485" s="233" t="s">
        <v>796</v>
      </c>
      <c r="AE485" s="233"/>
      <c r="AF485" s="233" t="s">
        <v>794</v>
      </c>
      <c r="AG485" s="233" t="s">
        <v>795</v>
      </c>
      <c r="AH485" s="233" t="s">
        <v>796</v>
      </c>
      <c r="AI485" s="233"/>
      <c r="AJ485" s="233" t="s">
        <v>775</v>
      </c>
      <c r="AK485" s="233" t="s">
        <v>478</v>
      </c>
      <c r="AL485" s="233" t="s">
        <v>394</v>
      </c>
      <c r="AM485" s="233"/>
      <c r="AN485" s="233"/>
      <c r="AO485" s="233"/>
      <c r="AP485" s="233"/>
      <c r="AQ485" s="233"/>
      <c r="AR485" s="233" t="s">
        <v>737</v>
      </c>
      <c r="AS485" s="233" t="s">
        <v>361</v>
      </c>
      <c r="AT485" s="233" t="s">
        <v>289</v>
      </c>
      <c r="AU485" s="233"/>
      <c r="AV485" s="233" t="s">
        <v>794</v>
      </c>
      <c r="AW485" s="233" t="s">
        <v>795</v>
      </c>
      <c r="AX485" s="233" t="s">
        <v>796</v>
      </c>
      <c r="AY485" s="233"/>
      <c r="AZ485" s="233" t="s">
        <v>794</v>
      </c>
      <c r="BA485" s="233" t="s">
        <v>795</v>
      </c>
      <c r="BB485" s="233" t="s">
        <v>796</v>
      </c>
    </row>
    <row r="486" spans="1:54" ht="12.75">
      <c r="A486" s="233" t="s">
        <v>776</v>
      </c>
      <c r="B486" s="233" t="s">
        <v>479</v>
      </c>
      <c r="C486" s="233" t="s">
        <v>480</v>
      </c>
      <c r="D486" s="233" t="s">
        <v>776</v>
      </c>
      <c r="E486" s="233" t="s">
        <v>479</v>
      </c>
      <c r="F486" s="233" t="s">
        <v>480</v>
      </c>
      <c r="G486" s="233"/>
      <c r="H486" s="233" t="s">
        <v>739</v>
      </c>
      <c r="I486" s="233" t="s">
        <v>422</v>
      </c>
      <c r="J486" s="233" t="s">
        <v>738</v>
      </c>
      <c r="K486" s="233"/>
      <c r="L486" s="233" t="s">
        <v>739</v>
      </c>
      <c r="M486" s="233" t="s">
        <v>422</v>
      </c>
      <c r="N486" s="233" t="s">
        <v>738</v>
      </c>
      <c r="O486" s="233"/>
      <c r="P486" s="233" t="s">
        <v>739</v>
      </c>
      <c r="Q486" s="233" t="s">
        <v>422</v>
      </c>
      <c r="R486" s="233" t="s">
        <v>738</v>
      </c>
      <c r="S486" s="233"/>
      <c r="T486" s="233" t="s">
        <v>355</v>
      </c>
      <c r="U486" s="233" t="s">
        <v>356</v>
      </c>
      <c r="V486" s="233" t="s">
        <v>357</v>
      </c>
      <c r="W486" s="233"/>
      <c r="X486" s="233" t="s">
        <v>355</v>
      </c>
      <c r="Y486" s="233" t="s">
        <v>356</v>
      </c>
      <c r="Z486" s="233" t="s">
        <v>357</v>
      </c>
      <c r="AA486" s="233"/>
      <c r="AB486" s="233" t="s">
        <v>355</v>
      </c>
      <c r="AC486" s="233" t="s">
        <v>356</v>
      </c>
      <c r="AD486" s="233" t="s">
        <v>357</v>
      </c>
      <c r="AE486" s="233"/>
      <c r="AF486" s="233" t="s">
        <v>355</v>
      </c>
      <c r="AG486" s="233" t="s">
        <v>356</v>
      </c>
      <c r="AH486" s="233" t="s">
        <v>357</v>
      </c>
      <c r="AI486" s="233"/>
      <c r="AJ486" s="233" t="s">
        <v>775</v>
      </c>
      <c r="AK486" s="233" t="s">
        <v>478</v>
      </c>
      <c r="AL486" s="233" t="s">
        <v>394</v>
      </c>
      <c r="AM486" s="233"/>
      <c r="AN486" s="233"/>
      <c r="AO486" s="233"/>
      <c r="AP486" s="233"/>
      <c r="AQ486" s="233"/>
      <c r="AR486" s="233" t="s">
        <v>716</v>
      </c>
      <c r="AS486" s="233" t="s">
        <v>350</v>
      </c>
      <c r="AT486" s="233" t="s">
        <v>351</v>
      </c>
      <c r="AU486" s="233"/>
      <c r="AV486" s="233" t="s">
        <v>739</v>
      </c>
      <c r="AW486" s="233" t="s">
        <v>422</v>
      </c>
      <c r="AX486" s="233" t="s">
        <v>738</v>
      </c>
      <c r="AY486" s="233"/>
      <c r="AZ486" s="233" t="s">
        <v>739</v>
      </c>
      <c r="BA486" s="233" t="s">
        <v>422</v>
      </c>
      <c r="BB486" s="233" t="s">
        <v>738</v>
      </c>
    </row>
    <row r="487" spans="1:54" ht="12.75">
      <c r="A487" s="233" t="s">
        <v>777</v>
      </c>
      <c r="B487" s="233" t="s">
        <v>483</v>
      </c>
      <c r="C487" s="233" t="s">
        <v>326</v>
      </c>
      <c r="D487" s="233" t="s">
        <v>777</v>
      </c>
      <c r="E487" s="233" t="s">
        <v>483</v>
      </c>
      <c r="F487" s="233" t="s">
        <v>326</v>
      </c>
      <c r="G487" s="233"/>
      <c r="H487" s="233" t="s">
        <v>740</v>
      </c>
      <c r="I487" s="233" t="s">
        <v>741</v>
      </c>
      <c r="J487" s="233" t="s">
        <v>738</v>
      </c>
      <c r="K487" s="233"/>
      <c r="L487" s="233" t="s">
        <v>740</v>
      </c>
      <c r="M487" s="233" t="s">
        <v>741</v>
      </c>
      <c r="N487" s="233" t="s">
        <v>738</v>
      </c>
      <c r="O487" s="233"/>
      <c r="P487" s="233" t="s">
        <v>740</v>
      </c>
      <c r="Q487" s="233" t="s">
        <v>741</v>
      </c>
      <c r="R487" s="233" t="s">
        <v>738</v>
      </c>
      <c r="S487" s="233"/>
      <c r="T487" s="233" t="s">
        <v>718</v>
      </c>
      <c r="U487" s="233" t="s">
        <v>719</v>
      </c>
      <c r="V487" s="233" t="s">
        <v>289</v>
      </c>
      <c r="W487" s="233"/>
      <c r="X487" s="233" t="s">
        <v>718</v>
      </c>
      <c r="Y487" s="233" t="s">
        <v>719</v>
      </c>
      <c r="Z487" s="233" t="s">
        <v>289</v>
      </c>
      <c r="AA487" s="233"/>
      <c r="AB487" s="233" t="s">
        <v>718</v>
      </c>
      <c r="AC487" s="233" t="s">
        <v>719</v>
      </c>
      <c r="AD487" s="233" t="s">
        <v>289</v>
      </c>
      <c r="AE487" s="233"/>
      <c r="AF487" s="233" t="s">
        <v>718</v>
      </c>
      <c r="AG487" s="233" t="s">
        <v>719</v>
      </c>
      <c r="AH487" s="233" t="s">
        <v>289</v>
      </c>
      <c r="AI487" s="233"/>
      <c r="AJ487" s="233" t="s">
        <v>776</v>
      </c>
      <c r="AK487" s="233" t="s">
        <v>479</v>
      </c>
      <c r="AL487" s="233" t="s">
        <v>480</v>
      </c>
      <c r="AM487" s="233"/>
      <c r="AN487" s="233"/>
      <c r="AO487" s="233"/>
      <c r="AP487" s="233"/>
      <c r="AQ487" s="233"/>
      <c r="AR487" s="233" t="s">
        <v>716</v>
      </c>
      <c r="AS487" s="233" t="s">
        <v>350</v>
      </c>
      <c r="AT487" s="233" t="s">
        <v>351</v>
      </c>
      <c r="AU487" s="233"/>
      <c r="AV487" s="233" t="s">
        <v>740</v>
      </c>
      <c r="AW487" s="233" t="s">
        <v>741</v>
      </c>
      <c r="AX487" s="233" t="s">
        <v>738</v>
      </c>
      <c r="AY487" s="233"/>
      <c r="AZ487" s="233" t="s">
        <v>740</v>
      </c>
      <c r="BA487" s="233" t="s">
        <v>741</v>
      </c>
      <c r="BB487" s="233" t="s">
        <v>738</v>
      </c>
    </row>
    <row r="488" spans="1:54" ht="12.75">
      <c r="A488" s="233" t="s">
        <v>431</v>
      </c>
      <c r="B488" s="233" t="s">
        <v>432</v>
      </c>
      <c r="C488" s="233" t="s">
        <v>330</v>
      </c>
      <c r="D488" s="233" t="s">
        <v>431</v>
      </c>
      <c r="E488" s="233" t="s">
        <v>432</v>
      </c>
      <c r="F488" s="233" t="s">
        <v>330</v>
      </c>
      <c r="G488" s="233"/>
      <c r="H488" s="233" t="s">
        <v>352</v>
      </c>
      <c r="I488" s="233" t="s">
        <v>353</v>
      </c>
      <c r="J488" s="233" t="s">
        <v>354</v>
      </c>
      <c r="K488" s="233"/>
      <c r="L488" s="233" t="s">
        <v>352</v>
      </c>
      <c r="M488" s="233" t="s">
        <v>353</v>
      </c>
      <c r="N488" s="233" t="s">
        <v>354</v>
      </c>
      <c r="O488" s="233"/>
      <c r="P488" s="233" t="s">
        <v>352</v>
      </c>
      <c r="Q488" s="233" t="s">
        <v>353</v>
      </c>
      <c r="R488" s="233" t="s">
        <v>354</v>
      </c>
      <c r="S488" s="233"/>
      <c r="T488" s="233" t="s">
        <v>717</v>
      </c>
      <c r="U488" s="233" t="s">
        <v>339</v>
      </c>
      <c r="V488" s="233" t="s">
        <v>340</v>
      </c>
      <c r="W488" s="233"/>
      <c r="X488" s="233" t="s">
        <v>717</v>
      </c>
      <c r="Y488" s="233" t="s">
        <v>339</v>
      </c>
      <c r="Z488" s="233" t="s">
        <v>340</v>
      </c>
      <c r="AA488" s="233"/>
      <c r="AB488" s="233" t="s">
        <v>717</v>
      </c>
      <c r="AC488" s="233" t="s">
        <v>339</v>
      </c>
      <c r="AD488" s="233" t="s">
        <v>340</v>
      </c>
      <c r="AE488" s="233"/>
      <c r="AF488" s="233" t="s">
        <v>717</v>
      </c>
      <c r="AG488" s="233" t="s">
        <v>339</v>
      </c>
      <c r="AH488" s="233" t="s">
        <v>340</v>
      </c>
      <c r="AI488" s="233"/>
      <c r="AJ488" s="233" t="s">
        <v>777</v>
      </c>
      <c r="AK488" s="233" t="s">
        <v>483</v>
      </c>
      <c r="AL488" s="233" t="s">
        <v>326</v>
      </c>
      <c r="AM488" s="233"/>
      <c r="AN488" s="233"/>
      <c r="AO488" s="233"/>
      <c r="AP488" s="233"/>
      <c r="AQ488" s="233"/>
      <c r="AR488" s="233" t="s">
        <v>716</v>
      </c>
      <c r="AS488" s="233" t="s">
        <v>350</v>
      </c>
      <c r="AT488" s="233" t="s">
        <v>351</v>
      </c>
      <c r="AU488" s="233"/>
      <c r="AV488" s="233" t="s">
        <v>352</v>
      </c>
      <c r="AW488" s="233" t="s">
        <v>353</v>
      </c>
      <c r="AX488" s="233" t="s">
        <v>354</v>
      </c>
      <c r="AY488" s="233"/>
      <c r="AZ488" s="233" t="s">
        <v>352</v>
      </c>
      <c r="BA488" s="233" t="s">
        <v>353</v>
      </c>
      <c r="BB488" s="233" t="s">
        <v>354</v>
      </c>
    </row>
    <row r="489" spans="1:54" ht="12.75">
      <c r="A489" s="233" t="s">
        <v>778</v>
      </c>
      <c r="B489" s="233" t="s">
        <v>779</v>
      </c>
      <c r="C489" s="233" t="s">
        <v>471</v>
      </c>
      <c r="D489" s="233" t="s">
        <v>778</v>
      </c>
      <c r="E489" s="233" t="s">
        <v>779</v>
      </c>
      <c r="F489" s="233" t="s">
        <v>471</v>
      </c>
      <c r="G489" s="233"/>
      <c r="H489" s="233" t="s">
        <v>355</v>
      </c>
      <c r="I489" s="233" t="s">
        <v>356</v>
      </c>
      <c r="J489" s="233" t="s">
        <v>357</v>
      </c>
      <c r="K489" s="233"/>
      <c r="L489" s="233" t="s">
        <v>355</v>
      </c>
      <c r="M489" s="233" t="s">
        <v>356</v>
      </c>
      <c r="N489" s="233" t="s">
        <v>357</v>
      </c>
      <c r="O489" s="233"/>
      <c r="P489" s="233" t="s">
        <v>355</v>
      </c>
      <c r="Q489" s="233" t="s">
        <v>356</v>
      </c>
      <c r="R489" s="233" t="s">
        <v>357</v>
      </c>
      <c r="S489" s="233"/>
      <c r="T489" s="233" t="s">
        <v>797</v>
      </c>
      <c r="U489" s="233" t="s">
        <v>695</v>
      </c>
      <c r="V489" s="233" t="s">
        <v>652</v>
      </c>
      <c r="W489" s="233"/>
      <c r="X489" s="233" t="s">
        <v>797</v>
      </c>
      <c r="Y489" s="233" t="s">
        <v>695</v>
      </c>
      <c r="Z489" s="233" t="s">
        <v>652</v>
      </c>
      <c r="AA489" s="233"/>
      <c r="AB489" s="233" t="s">
        <v>797</v>
      </c>
      <c r="AC489" s="233" t="s">
        <v>695</v>
      </c>
      <c r="AD489" s="233" t="s">
        <v>652</v>
      </c>
      <c r="AE489" s="233"/>
      <c r="AF489" s="233" t="s">
        <v>797</v>
      </c>
      <c r="AG489" s="233" t="s">
        <v>695</v>
      </c>
      <c r="AH489" s="233" t="s">
        <v>652</v>
      </c>
      <c r="AI489" s="233"/>
      <c r="AJ489" s="233" t="s">
        <v>737</v>
      </c>
      <c r="AK489" s="233" t="s">
        <v>361</v>
      </c>
      <c r="AL489" s="233" t="s">
        <v>289</v>
      </c>
      <c r="AM489" s="233"/>
      <c r="AN489" s="233"/>
      <c r="AO489" s="233"/>
      <c r="AP489" s="233"/>
      <c r="AQ489" s="233"/>
      <c r="AR489" s="233" t="s">
        <v>346</v>
      </c>
      <c r="AS489" s="233" t="s">
        <v>347</v>
      </c>
      <c r="AT489" s="233" t="s">
        <v>738</v>
      </c>
      <c r="AU489" s="233"/>
      <c r="AV489" s="233" t="s">
        <v>355</v>
      </c>
      <c r="AW489" s="233" t="s">
        <v>356</v>
      </c>
      <c r="AX489" s="233" t="s">
        <v>357</v>
      </c>
      <c r="AY489" s="233"/>
      <c r="AZ489" s="233" t="s">
        <v>355</v>
      </c>
      <c r="BA489" s="233" t="s">
        <v>356</v>
      </c>
      <c r="BB489" s="233" t="s">
        <v>357</v>
      </c>
    </row>
    <row r="490" spans="1:54" ht="12.75">
      <c r="A490" s="233" t="s">
        <v>794</v>
      </c>
      <c r="B490" s="233" t="s">
        <v>795</v>
      </c>
      <c r="C490" s="233" t="s">
        <v>796</v>
      </c>
      <c r="D490" s="233" t="s">
        <v>794</v>
      </c>
      <c r="E490" s="233" t="s">
        <v>795</v>
      </c>
      <c r="F490" s="233" t="s">
        <v>796</v>
      </c>
      <c r="G490" s="233"/>
      <c r="H490" s="233" t="s">
        <v>355</v>
      </c>
      <c r="I490" s="233" t="s">
        <v>356</v>
      </c>
      <c r="J490" s="233" t="s">
        <v>357</v>
      </c>
      <c r="K490" s="233"/>
      <c r="L490" s="233" t="s">
        <v>355</v>
      </c>
      <c r="M490" s="233" t="s">
        <v>356</v>
      </c>
      <c r="N490" s="233" t="s">
        <v>357</v>
      </c>
      <c r="O490" s="233"/>
      <c r="P490" s="233" t="s">
        <v>355</v>
      </c>
      <c r="Q490" s="233" t="s">
        <v>356</v>
      </c>
      <c r="R490" s="233" t="s">
        <v>357</v>
      </c>
      <c r="S490" s="233"/>
      <c r="T490" s="233" t="s">
        <v>720</v>
      </c>
      <c r="U490" s="233" t="s">
        <v>290</v>
      </c>
      <c r="V490" s="233" t="s">
        <v>291</v>
      </c>
      <c r="W490" s="233"/>
      <c r="X490" s="233" t="s">
        <v>720</v>
      </c>
      <c r="Y490" s="233" t="s">
        <v>290</v>
      </c>
      <c r="Z490" s="233" t="s">
        <v>291</v>
      </c>
      <c r="AA490" s="233"/>
      <c r="AB490" s="233" t="s">
        <v>720</v>
      </c>
      <c r="AC490" s="233" t="s">
        <v>290</v>
      </c>
      <c r="AD490" s="233" t="s">
        <v>291</v>
      </c>
      <c r="AE490" s="233"/>
      <c r="AF490" s="233" t="s">
        <v>720</v>
      </c>
      <c r="AG490" s="233" t="s">
        <v>290</v>
      </c>
      <c r="AH490" s="233" t="s">
        <v>291</v>
      </c>
      <c r="AI490" s="233"/>
      <c r="AJ490" s="233" t="s">
        <v>716</v>
      </c>
      <c r="AK490" s="233" t="s">
        <v>350</v>
      </c>
      <c r="AL490" s="233" t="s">
        <v>351</v>
      </c>
      <c r="AM490" s="233"/>
      <c r="AN490" s="233"/>
      <c r="AO490" s="233"/>
      <c r="AP490" s="233"/>
      <c r="AQ490" s="233"/>
      <c r="AR490" s="233" t="s">
        <v>287</v>
      </c>
      <c r="AS490" s="233" t="s">
        <v>288</v>
      </c>
      <c r="AT490" s="233" t="s">
        <v>289</v>
      </c>
      <c r="AU490" s="233"/>
      <c r="AV490" s="233" t="s">
        <v>355</v>
      </c>
      <c r="AW490" s="233" t="s">
        <v>356</v>
      </c>
      <c r="AX490" s="233" t="s">
        <v>357</v>
      </c>
      <c r="AY490" s="233"/>
      <c r="AZ490" s="233" t="s">
        <v>355</v>
      </c>
      <c r="BA490" s="233" t="s">
        <v>356</v>
      </c>
      <c r="BB490" s="233" t="s">
        <v>357</v>
      </c>
    </row>
    <row r="491" spans="1:54" ht="12.75">
      <c r="A491" s="233" t="s">
        <v>794</v>
      </c>
      <c r="B491" s="233" t="s">
        <v>795</v>
      </c>
      <c r="C491" s="233" t="s">
        <v>796</v>
      </c>
      <c r="D491" s="233" t="s">
        <v>794</v>
      </c>
      <c r="E491" s="233" t="s">
        <v>795</v>
      </c>
      <c r="F491" s="233" t="s">
        <v>796</v>
      </c>
      <c r="G491" s="233"/>
      <c r="H491" s="233" t="s">
        <v>358</v>
      </c>
      <c r="I491" s="233" t="s">
        <v>359</v>
      </c>
      <c r="J491" s="233" t="s">
        <v>360</v>
      </c>
      <c r="K491" s="233"/>
      <c r="L491" s="233" t="s">
        <v>358</v>
      </c>
      <c r="M491" s="233" t="s">
        <v>359</v>
      </c>
      <c r="N491" s="233" t="s">
        <v>360</v>
      </c>
      <c r="O491" s="233"/>
      <c r="P491" s="233" t="s">
        <v>358</v>
      </c>
      <c r="Q491" s="233" t="s">
        <v>359</v>
      </c>
      <c r="R491" s="233" t="s">
        <v>360</v>
      </c>
      <c r="S491" s="233"/>
      <c r="T491" s="233" t="s">
        <v>694</v>
      </c>
      <c r="U491" s="233" t="s">
        <v>651</v>
      </c>
      <c r="V491" s="233" t="s">
        <v>357</v>
      </c>
      <c r="W491" s="233"/>
      <c r="X491" s="233" t="s">
        <v>694</v>
      </c>
      <c r="Y491" s="233" t="s">
        <v>651</v>
      </c>
      <c r="Z491" s="233" t="s">
        <v>357</v>
      </c>
      <c r="AA491" s="233"/>
      <c r="AB491" s="233" t="s">
        <v>694</v>
      </c>
      <c r="AC491" s="233" t="s">
        <v>651</v>
      </c>
      <c r="AD491" s="233" t="s">
        <v>357</v>
      </c>
      <c r="AE491" s="233"/>
      <c r="AF491" s="233" t="s">
        <v>694</v>
      </c>
      <c r="AG491" s="233" t="s">
        <v>651</v>
      </c>
      <c r="AH491" s="233" t="s">
        <v>357</v>
      </c>
      <c r="AI491" s="233"/>
      <c r="AJ491" s="233" t="s">
        <v>431</v>
      </c>
      <c r="AK491" s="233" t="s">
        <v>432</v>
      </c>
      <c r="AL491" s="233" t="s">
        <v>330</v>
      </c>
      <c r="AM491" s="233"/>
      <c r="AN491" s="233"/>
      <c r="AO491" s="233"/>
      <c r="AP491" s="233"/>
      <c r="AQ491" s="233"/>
      <c r="AR491" s="233" t="s">
        <v>287</v>
      </c>
      <c r="AS491" s="233" t="s">
        <v>288</v>
      </c>
      <c r="AT491" s="233" t="s">
        <v>289</v>
      </c>
      <c r="AU491" s="233"/>
      <c r="AV491" s="233" t="s">
        <v>358</v>
      </c>
      <c r="AW491" s="233" t="s">
        <v>359</v>
      </c>
      <c r="AX491" s="233" t="s">
        <v>360</v>
      </c>
      <c r="AY491" s="233"/>
      <c r="AZ491" s="233" t="s">
        <v>358</v>
      </c>
      <c r="BA491" s="233" t="s">
        <v>359</v>
      </c>
      <c r="BB491" s="233" t="s">
        <v>360</v>
      </c>
    </row>
    <row r="492" spans="1:54" ht="12.75">
      <c r="A492" s="233" t="s">
        <v>433</v>
      </c>
      <c r="B492" s="233" t="s">
        <v>434</v>
      </c>
      <c r="C492" s="233" t="s">
        <v>326</v>
      </c>
      <c r="D492" s="233" t="s">
        <v>433</v>
      </c>
      <c r="E492" s="233" t="s">
        <v>434</v>
      </c>
      <c r="F492" s="233" t="s">
        <v>326</v>
      </c>
      <c r="G492" s="233"/>
      <c r="H492" s="233" t="s">
        <v>717</v>
      </c>
      <c r="I492" s="233" t="s">
        <v>339</v>
      </c>
      <c r="J492" s="233" t="s">
        <v>340</v>
      </c>
      <c r="K492" s="233"/>
      <c r="L492" s="233" t="s">
        <v>717</v>
      </c>
      <c r="M492" s="233" t="s">
        <v>339</v>
      </c>
      <c r="N492" s="233" t="s">
        <v>340</v>
      </c>
      <c r="O492" s="233"/>
      <c r="P492" s="233" t="s">
        <v>717</v>
      </c>
      <c r="Q492" s="233" t="s">
        <v>339</v>
      </c>
      <c r="R492" s="233" t="s">
        <v>340</v>
      </c>
      <c r="S492" s="233"/>
      <c r="T492" s="233" t="s">
        <v>798</v>
      </c>
      <c r="U492" s="233" t="s">
        <v>651</v>
      </c>
      <c r="V492" s="233" t="s">
        <v>657</v>
      </c>
      <c r="W492" s="233"/>
      <c r="X492" s="233" t="s">
        <v>798</v>
      </c>
      <c r="Y492" s="233" t="s">
        <v>651</v>
      </c>
      <c r="Z492" s="233" t="s">
        <v>657</v>
      </c>
      <c r="AA492" s="233"/>
      <c r="AB492" s="233" t="s">
        <v>798</v>
      </c>
      <c r="AC492" s="233" t="s">
        <v>651</v>
      </c>
      <c r="AD492" s="233" t="s">
        <v>657</v>
      </c>
      <c r="AE492" s="233"/>
      <c r="AF492" s="233" t="s">
        <v>798</v>
      </c>
      <c r="AG492" s="233" t="s">
        <v>651</v>
      </c>
      <c r="AH492" s="233" t="s">
        <v>657</v>
      </c>
      <c r="AI492" s="233"/>
      <c r="AJ492" s="233" t="s">
        <v>778</v>
      </c>
      <c r="AK492" s="233" t="s">
        <v>779</v>
      </c>
      <c r="AL492" s="233" t="s">
        <v>471</v>
      </c>
      <c r="AM492" s="233"/>
      <c r="AN492" s="233"/>
      <c r="AO492" s="233"/>
      <c r="AP492" s="233"/>
      <c r="AQ492" s="233"/>
      <c r="AR492" s="233" t="s">
        <v>794</v>
      </c>
      <c r="AS492" s="233" t="s">
        <v>795</v>
      </c>
      <c r="AT492" s="233" t="s">
        <v>796</v>
      </c>
      <c r="AU492" s="233"/>
      <c r="AV492" s="233" t="s">
        <v>717</v>
      </c>
      <c r="AW492" s="233" t="s">
        <v>339</v>
      </c>
      <c r="AX492" s="233" t="s">
        <v>340</v>
      </c>
      <c r="AY492" s="233"/>
      <c r="AZ492" s="233" t="s">
        <v>717</v>
      </c>
      <c r="BA492" s="233" t="s">
        <v>339</v>
      </c>
      <c r="BB492" s="233" t="s">
        <v>340</v>
      </c>
    </row>
    <row r="493" spans="1:54" ht="12.75">
      <c r="A493" s="233" t="s">
        <v>435</v>
      </c>
      <c r="B493" s="233" t="s">
        <v>436</v>
      </c>
      <c r="C493" s="233" t="s">
        <v>437</v>
      </c>
      <c r="D493" s="233" t="s">
        <v>435</v>
      </c>
      <c r="E493" s="233" t="s">
        <v>436</v>
      </c>
      <c r="F493" s="233" t="s">
        <v>437</v>
      </c>
      <c r="G493" s="233"/>
      <c r="H493" s="233" t="s">
        <v>717</v>
      </c>
      <c r="I493" s="233" t="s">
        <v>339</v>
      </c>
      <c r="J493" s="233" t="s">
        <v>340</v>
      </c>
      <c r="K493" s="233"/>
      <c r="L493" s="233" t="s">
        <v>717</v>
      </c>
      <c r="M493" s="233" t="s">
        <v>339</v>
      </c>
      <c r="N493" s="233" t="s">
        <v>340</v>
      </c>
      <c r="O493" s="233"/>
      <c r="P493" s="233" t="s">
        <v>717</v>
      </c>
      <c r="Q493" s="233" t="s">
        <v>339</v>
      </c>
      <c r="R493" s="233" t="s">
        <v>340</v>
      </c>
      <c r="S493" s="233"/>
      <c r="T493" s="233" t="s">
        <v>650</v>
      </c>
      <c r="U493" s="233" t="s">
        <v>651</v>
      </c>
      <c r="V493" s="233" t="s">
        <v>652</v>
      </c>
      <c r="W493" s="233"/>
      <c r="X493" s="233" t="s">
        <v>650</v>
      </c>
      <c r="Y493" s="233" t="s">
        <v>651</v>
      </c>
      <c r="Z493" s="233" t="s">
        <v>652</v>
      </c>
      <c r="AA493" s="233"/>
      <c r="AB493" s="233" t="s">
        <v>650</v>
      </c>
      <c r="AC493" s="233" t="s">
        <v>651</v>
      </c>
      <c r="AD493" s="233" t="s">
        <v>652</v>
      </c>
      <c r="AE493" s="233"/>
      <c r="AF493" s="233" t="s">
        <v>650</v>
      </c>
      <c r="AG493" s="233" t="s">
        <v>651</v>
      </c>
      <c r="AH493" s="233" t="s">
        <v>652</v>
      </c>
      <c r="AI493" s="233"/>
      <c r="AJ493" s="233" t="s">
        <v>287</v>
      </c>
      <c r="AK493" s="233" t="s">
        <v>288</v>
      </c>
      <c r="AL493" s="233" t="s">
        <v>289</v>
      </c>
      <c r="AM493" s="233"/>
      <c r="AN493" s="233"/>
      <c r="AO493" s="233"/>
      <c r="AP493" s="233"/>
      <c r="AQ493" s="233"/>
      <c r="AR493" s="233" t="s">
        <v>794</v>
      </c>
      <c r="AS493" s="233" t="s">
        <v>795</v>
      </c>
      <c r="AT493" s="233" t="s">
        <v>796</v>
      </c>
      <c r="AU493" s="233"/>
      <c r="AV493" s="233" t="s">
        <v>717</v>
      </c>
      <c r="AW493" s="233" t="s">
        <v>339</v>
      </c>
      <c r="AX493" s="233" t="s">
        <v>340</v>
      </c>
      <c r="AY493" s="233"/>
      <c r="AZ493" s="233" t="s">
        <v>717</v>
      </c>
      <c r="BA493" s="233" t="s">
        <v>339</v>
      </c>
      <c r="BB493" s="233" t="s">
        <v>340</v>
      </c>
    </row>
    <row r="494" spans="1:54" ht="12.75">
      <c r="A494" s="233" t="s">
        <v>438</v>
      </c>
      <c r="B494" s="233" t="s">
        <v>439</v>
      </c>
      <c r="C494" s="233" t="s">
        <v>330</v>
      </c>
      <c r="D494" s="233" t="s">
        <v>438</v>
      </c>
      <c r="E494" s="233" t="s">
        <v>439</v>
      </c>
      <c r="F494" s="233" t="s">
        <v>330</v>
      </c>
      <c r="G494" s="233"/>
      <c r="H494" s="233" t="s">
        <v>797</v>
      </c>
      <c r="I494" s="233" t="s">
        <v>695</v>
      </c>
      <c r="J494" s="233" t="s">
        <v>652</v>
      </c>
      <c r="K494" s="233"/>
      <c r="L494" s="233" t="s">
        <v>797</v>
      </c>
      <c r="M494" s="233" t="s">
        <v>695</v>
      </c>
      <c r="N494" s="233" t="s">
        <v>652</v>
      </c>
      <c r="O494" s="233"/>
      <c r="P494" s="233" t="s">
        <v>797</v>
      </c>
      <c r="Q494" s="233" t="s">
        <v>695</v>
      </c>
      <c r="R494" s="233" t="s">
        <v>652</v>
      </c>
      <c r="S494" s="233"/>
      <c r="T494" s="233" t="s">
        <v>799</v>
      </c>
      <c r="U494" s="233" t="s">
        <v>651</v>
      </c>
      <c r="V494" s="233" t="s">
        <v>658</v>
      </c>
      <c r="W494" s="233"/>
      <c r="X494" s="233" t="s">
        <v>799</v>
      </c>
      <c r="Y494" s="233" t="s">
        <v>651</v>
      </c>
      <c r="Z494" s="233" t="s">
        <v>658</v>
      </c>
      <c r="AA494" s="233"/>
      <c r="AB494" s="233" t="s">
        <v>799</v>
      </c>
      <c r="AC494" s="233" t="s">
        <v>651</v>
      </c>
      <c r="AD494" s="233" t="s">
        <v>658</v>
      </c>
      <c r="AE494" s="233"/>
      <c r="AF494" s="233" t="s">
        <v>799</v>
      </c>
      <c r="AG494" s="233" t="s">
        <v>651</v>
      </c>
      <c r="AH494" s="233" t="s">
        <v>658</v>
      </c>
      <c r="AI494" s="233"/>
      <c r="AJ494" s="233" t="s">
        <v>794</v>
      </c>
      <c r="AK494" s="233" t="s">
        <v>795</v>
      </c>
      <c r="AL494" s="233" t="s">
        <v>796</v>
      </c>
      <c r="AM494" s="233"/>
      <c r="AN494" s="233"/>
      <c r="AO494" s="233"/>
      <c r="AP494" s="233"/>
      <c r="AQ494" s="233"/>
      <c r="AR494" s="233" t="s">
        <v>794</v>
      </c>
      <c r="AS494" s="233" t="s">
        <v>795</v>
      </c>
      <c r="AT494" s="233" t="s">
        <v>796</v>
      </c>
      <c r="AU494" s="233"/>
      <c r="AV494" s="233" t="s">
        <v>797</v>
      </c>
      <c r="AW494" s="233" t="s">
        <v>695</v>
      </c>
      <c r="AX494" s="233" t="s">
        <v>652</v>
      </c>
      <c r="AY494" s="233"/>
      <c r="AZ494" s="233" t="s">
        <v>797</v>
      </c>
      <c r="BA494" s="233" t="s">
        <v>695</v>
      </c>
      <c r="BB494" s="233" t="s">
        <v>652</v>
      </c>
    </row>
    <row r="495" spans="1:54" ht="12.75">
      <c r="A495" s="233" t="s">
        <v>440</v>
      </c>
      <c r="B495" s="233" t="s">
        <v>441</v>
      </c>
      <c r="C495" s="233" t="s">
        <v>319</v>
      </c>
      <c r="D495" s="233" t="s">
        <v>440</v>
      </c>
      <c r="E495" s="233" t="s">
        <v>441</v>
      </c>
      <c r="F495" s="233" t="s">
        <v>319</v>
      </c>
      <c r="G495" s="233"/>
      <c r="H495" s="233" t="s">
        <v>797</v>
      </c>
      <c r="I495" s="233" t="s">
        <v>695</v>
      </c>
      <c r="J495" s="233" t="s">
        <v>652</v>
      </c>
      <c r="K495" s="233"/>
      <c r="L495" s="233" t="s">
        <v>797</v>
      </c>
      <c r="M495" s="233" t="s">
        <v>695</v>
      </c>
      <c r="N495" s="233" t="s">
        <v>652</v>
      </c>
      <c r="O495" s="233"/>
      <c r="P495" s="233" t="s">
        <v>797</v>
      </c>
      <c r="Q495" s="233" t="s">
        <v>695</v>
      </c>
      <c r="R495" s="233" t="s">
        <v>652</v>
      </c>
      <c r="S495" s="233"/>
      <c r="T495" s="233" t="s">
        <v>653</v>
      </c>
      <c r="U495" s="233" t="s">
        <v>651</v>
      </c>
      <c r="V495" s="233" t="s">
        <v>654</v>
      </c>
      <c r="W495" s="233"/>
      <c r="X495" s="233" t="s">
        <v>653</v>
      </c>
      <c r="Y495" s="233" t="s">
        <v>651</v>
      </c>
      <c r="Z495" s="233" t="s">
        <v>654</v>
      </c>
      <c r="AA495" s="233"/>
      <c r="AB495" s="233" t="s">
        <v>653</v>
      </c>
      <c r="AC495" s="233" t="s">
        <v>651</v>
      </c>
      <c r="AD495" s="233" t="s">
        <v>654</v>
      </c>
      <c r="AE495" s="233"/>
      <c r="AF495" s="233" t="s">
        <v>653</v>
      </c>
      <c r="AG495" s="233" t="s">
        <v>651</v>
      </c>
      <c r="AH495" s="233" t="s">
        <v>654</v>
      </c>
      <c r="AI495" s="233"/>
      <c r="AJ495" s="233" t="s">
        <v>794</v>
      </c>
      <c r="AK495" s="233" t="s">
        <v>795</v>
      </c>
      <c r="AL495" s="233" t="s">
        <v>796</v>
      </c>
      <c r="AM495" s="233"/>
      <c r="AN495" s="233"/>
      <c r="AO495" s="233"/>
      <c r="AP495" s="233"/>
      <c r="AQ495" s="233"/>
      <c r="AR495" s="233" t="s">
        <v>794</v>
      </c>
      <c r="AS495" s="233" t="s">
        <v>795</v>
      </c>
      <c r="AT495" s="233" t="s">
        <v>796</v>
      </c>
      <c r="AU495" s="233"/>
      <c r="AV495" s="233" t="s">
        <v>797</v>
      </c>
      <c r="AW495" s="233" t="s">
        <v>695</v>
      </c>
      <c r="AX495" s="233" t="s">
        <v>652</v>
      </c>
      <c r="AY495" s="233"/>
      <c r="AZ495" s="233" t="s">
        <v>797</v>
      </c>
      <c r="BA495" s="233" t="s">
        <v>695</v>
      </c>
      <c r="BB495" s="233" t="s">
        <v>652</v>
      </c>
    </row>
    <row r="496" spans="1:54" ht="12.75">
      <c r="A496" s="233" t="s">
        <v>807</v>
      </c>
      <c r="B496" s="233" t="s">
        <v>443</v>
      </c>
      <c r="C496" s="233" t="s">
        <v>808</v>
      </c>
      <c r="D496" s="233" t="s">
        <v>807</v>
      </c>
      <c r="E496" s="233" t="s">
        <v>443</v>
      </c>
      <c r="F496" s="233" t="s">
        <v>808</v>
      </c>
      <c r="G496" s="233"/>
      <c r="H496" s="233" t="s">
        <v>362</v>
      </c>
      <c r="I496" s="233" t="s">
        <v>363</v>
      </c>
      <c r="J496" s="233" t="s">
        <v>738</v>
      </c>
      <c r="K496" s="233"/>
      <c r="L496" s="233" t="s">
        <v>362</v>
      </c>
      <c r="M496" s="233" t="s">
        <v>363</v>
      </c>
      <c r="N496" s="233" t="s">
        <v>738</v>
      </c>
      <c r="O496" s="233"/>
      <c r="P496" s="233" t="s">
        <v>362</v>
      </c>
      <c r="Q496" s="233" t="s">
        <v>363</v>
      </c>
      <c r="R496" s="233" t="s">
        <v>738</v>
      </c>
      <c r="S496" s="233"/>
      <c r="T496" s="233" t="s">
        <v>655</v>
      </c>
      <c r="U496" s="233" t="s">
        <v>651</v>
      </c>
      <c r="V496" s="233" t="s">
        <v>656</v>
      </c>
      <c r="W496" s="233"/>
      <c r="X496" s="233" t="s">
        <v>655</v>
      </c>
      <c r="Y496" s="233" t="s">
        <v>651</v>
      </c>
      <c r="Z496" s="233" t="s">
        <v>656</v>
      </c>
      <c r="AA496" s="233"/>
      <c r="AB496" s="233" t="s">
        <v>655</v>
      </c>
      <c r="AC496" s="233" t="s">
        <v>651</v>
      </c>
      <c r="AD496" s="233" t="s">
        <v>656</v>
      </c>
      <c r="AE496" s="233"/>
      <c r="AF496" s="233" t="s">
        <v>655</v>
      </c>
      <c r="AG496" s="233" t="s">
        <v>651</v>
      </c>
      <c r="AH496" s="233" t="s">
        <v>656</v>
      </c>
      <c r="AI496" s="233"/>
      <c r="AJ496" s="233" t="s">
        <v>794</v>
      </c>
      <c r="AK496" s="233" t="s">
        <v>795</v>
      </c>
      <c r="AL496" s="233" t="s">
        <v>796</v>
      </c>
      <c r="AM496" s="233"/>
      <c r="AN496" s="233"/>
      <c r="AO496" s="233"/>
      <c r="AP496" s="233"/>
      <c r="AQ496" s="233"/>
      <c r="AR496" s="233" t="s">
        <v>739</v>
      </c>
      <c r="AS496" s="233" t="s">
        <v>422</v>
      </c>
      <c r="AT496" s="233" t="s">
        <v>738</v>
      </c>
      <c r="AU496" s="233"/>
      <c r="AV496" s="233" t="s">
        <v>362</v>
      </c>
      <c r="AW496" s="233" t="s">
        <v>363</v>
      </c>
      <c r="AX496" s="233" t="s">
        <v>738</v>
      </c>
      <c r="AY496" s="233"/>
      <c r="AZ496" s="233" t="s">
        <v>362</v>
      </c>
      <c r="BA496" s="233" t="s">
        <v>363</v>
      </c>
      <c r="BB496" s="233" t="s">
        <v>738</v>
      </c>
    </row>
    <row r="497" spans="1:54" ht="12.75">
      <c r="A497" s="233" t="s">
        <v>780</v>
      </c>
      <c r="B497" s="233" t="s">
        <v>448</v>
      </c>
      <c r="C497" s="233" t="s">
        <v>313</v>
      </c>
      <c r="D497" s="233" t="s">
        <v>780</v>
      </c>
      <c r="E497" s="233" t="s">
        <v>448</v>
      </c>
      <c r="F497" s="233" t="s">
        <v>313</v>
      </c>
      <c r="G497" s="233"/>
      <c r="H497" s="233" t="s">
        <v>720</v>
      </c>
      <c r="I497" s="233" t="s">
        <v>290</v>
      </c>
      <c r="J497" s="233" t="s">
        <v>291</v>
      </c>
      <c r="K497" s="233"/>
      <c r="L497" s="233" t="s">
        <v>720</v>
      </c>
      <c r="M497" s="233" t="s">
        <v>290</v>
      </c>
      <c r="N497" s="233" t="s">
        <v>291</v>
      </c>
      <c r="O497" s="233"/>
      <c r="P497" s="233" t="s">
        <v>720</v>
      </c>
      <c r="Q497" s="233" t="s">
        <v>290</v>
      </c>
      <c r="R497" s="233" t="s">
        <v>291</v>
      </c>
      <c r="S497" s="233"/>
      <c r="T497" s="233" t="s">
        <v>721</v>
      </c>
      <c r="U497" s="233" t="s">
        <v>299</v>
      </c>
      <c r="V497" s="233" t="s">
        <v>722</v>
      </c>
      <c r="W497" s="233"/>
      <c r="X497" s="233" t="s">
        <v>721</v>
      </c>
      <c r="Y497" s="233" t="s">
        <v>299</v>
      </c>
      <c r="Z497" s="233" t="s">
        <v>722</v>
      </c>
      <c r="AA497" s="233"/>
      <c r="AB497" s="233" t="s">
        <v>721</v>
      </c>
      <c r="AC497" s="233" t="s">
        <v>299</v>
      </c>
      <c r="AD497" s="233" t="s">
        <v>722</v>
      </c>
      <c r="AE497" s="233"/>
      <c r="AF497" s="233" t="s">
        <v>721</v>
      </c>
      <c r="AG497" s="233" t="s">
        <v>299</v>
      </c>
      <c r="AH497" s="233" t="s">
        <v>722</v>
      </c>
      <c r="AI497" s="233"/>
      <c r="AJ497" s="233" t="s">
        <v>433</v>
      </c>
      <c r="AK497" s="233" t="s">
        <v>434</v>
      </c>
      <c r="AL497" s="233" t="s">
        <v>326</v>
      </c>
      <c r="AM497" s="233"/>
      <c r="AN497" s="233"/>
      <c r="AO497" s="233"/>
      <c r="AP497" s="233"/>
      <c r="AQ497" s="233"/>
      <c r="AR497" s="233" t="s">
        <v>740</v>
      </c>
      <c r="AS497" s="233" t="s">
        <v>741</v>
      </c>
      <c r="AT497" s="233" t="s">
        <v>738</v>
      </c>
      <c r="AU497" s="233"/>
      <c r="AV497" s="233" t="s">
        <v>720</v>
      </c>
      <c r="AW497" s="233" t="s">
        <v>290</v>
      </c>
      <c r="AX497" s="233" t="s">
        <v>291</v>
      </c>
      <c r="AY497" s="233"/>
      <c r="AZ497" s="233" t="s">
        <v>720</v>
      </c>
      <c r="BA497" s="233" t="s">
        <v>290</v>
      </c>
      <c r="BB497" s="233" t="s">
        <v>291</v>
      </c>
    </row>
    <row r="498" spans="1:54" ht="12.75">
      <c r="A498" s="233" t="s">
        <v>442</v>
      </c>
      <c r="B498" s="233" t="s">
        <v>443</v>
      </c>
      <c r="C498" s="233" t="s">
        <v>357</v>
      </c>
      <c r="D498" s="233" t="s">
        <v>442</v>
      </c>
      <c r="E498" s="233" t="s">
        <v>443</v>
      </c>
      <c r="F498" s="233" t="s">
        <v>357</v>
      </c>
      <c r="G498" s="233"/>
      <c r="H498" s="233" t="s">
        <v>364</v>
      </c>
      <c r="I498" s="233" t="s">
        <v>365</v>
      </c>
      <c r="J498" s="233" t="s">
        <v>289</v>
      </c>
      <c r="K498" s="233"/>
      <c r="L498" s="233" t="s">
        <v>364</v>
      </c>
      <c r="M498" s="233" t="s">
        <v>365</v>
      </c>
      <c r="N498" s="233" t="s">
        <v>289</v>
      </c>
      <c r="O498" s="233"/>
      <c r="P498" s="233" t="s">
        <v>364</v>
      </c>
      <c r="Q498" s="233" t="s">
        <v>365</v>
      </c>
      <c r="R498" s="233" t="s">
        <v>289</v>
      </c>
      <c r="S498" s="233"/>
      <c r="T498" s="233" t="s">
        <v>292</v>
      </c>
      <c r="U498" s="233" t="s">
        <v>293</v>
      </c>
      <c r="V498" s="233" t="s">
        <v>294</v>
      </c>
      <c r="W498" s="233"/>
      <c r="X498" s="233" t="s">
        <v>292</v>
      </c>
      <c r="Y498" s="233" t="s">
        <v>293</v>
      </c>
      <c r="Z498" s="233" t="s">
        <v>294</v>
      </c>
      <c r="AA498" s="233"/>
      <c r="AB498" s="233" t="s">
        <v>292</v>
      </c>
      <c r="AC498" s="233" t="s">
        <v>293</v>
      </c>
      <c r="AD498" s="233" t="s">
        <v>294</v>
      </c>
      <c r="AE498" s="233"/>
      <c r="AF498" s="233" t="s">
        <v>292</v>
      </c>
      <c r="AG498" s="233" t="s">
        <v>293</v>
      </c>
      <c r="AH498" s="233" t="s">
        <v>294</v>
      </c>
      <c r="AI498" s="233"/>
      <c r="AJ498" s="233" t="s">
        <v>435</v>
      </c>
      <c r="AK498" s="233" t="s">
        <v>436</v>
      </c>
      <c r="AL498" s="233" t="s">
        <v>437</v>
      </c>
      <c r="AM498" s="233"/>
      <c r="AN498" s="233"/>
      <c r="AO498" s="233"/>
      <c r="AP498" s="233"/>
      <c r="AQ498" s="233"/>
      <c r="AR498" s="233" t="s">
        <v>352</v>
      </c>
      <c r="AS498" s="233" t="s">
        <v>353</v>
      </c>
      <c r="AT498" s="233" t="s">
        <v>354</v>
      </c>
      <c r="AU498" s="233"/>
      <c r="AV498" s="233" t="s">
        <v>364</v>
      </c>
      <c r="AW498" s="233" t="s">
        <v>365</v>
      </c>
      <c r="AX498" s="233" t="s">
        <v>289</v>
      </c>
      <c r="AY498" s="233"/>
      <c r="AZ498" s="233" t="s">
        <v>364</v>
      </c>
      <c r="BA498" s="233" t="s">
        <v>365</v>
      </c>
      <c r="BB498" s="233" t="s">
        <v>289</v>
      </c>
    </row>
    <row r="499" spans="1:54" ht="12.75">
      <c r="A499" s="233" t="s">
        <v>355</v>
      </c>
      <c r="B499" s="233" t="s">
        <v>356</v>
      </c>
      <c r="C499" s="233" t="s">
        <v>357</v>
      </c>
      <c r="D499" s="233" t="s">
        <v>355</v>
      </c>
      <c r="E499" s="233" t="s">
        <v>356</v>
      </c>
      <c r="F499" s="233" t="s">
        <v>357</v>
      </c>
      <c r="G499" s="233"/>
      <c r="H499" s="233" t="s">
        <v>694</v>
      </c>
      <c r="I499" s="233" t="s">
        <v>651</v>
      </c>
      <c r="J499" s="233" t="s">
        <v>357</v>
      </c>
      <c r="K499" s="233"/>
      <c r="L499" s="233" t="s">
        <v>694</v>
      </c>
      <c r="M499" s="233" t="s">
        <v>651</v>
      </c>
      <c r="N499" s="233" t="s">
        <v>357</v>
      </c>
      <c r="O499" s="233"/>
      <c r="P499" s="233" t="s">
        <v>694</v>
      </c>
      <c r="Q499" s="233" t="s">
        <v>651</v>
      </c>
      <c r="R499" s="233" t="s">
        <v>357</v>
      </c>
      <c r="S499" s="233"/>
      <c r="T499" s="233" t="s">
        <v>800</v>
      </c>
      <c r="U499" s="233" t="s">
        <v>659</v>
      </c>
      <c r="V499" s="233" t="s">
        <v>357</v>
      </c>
      <c r="W499" s="233"/>
      <c r="X499" s="233" t="s">
        <v>800</v>
      </c>
      <c r="Y499" s="233" t="s">
        <v>659</v>
      </c>
      <c r="Z499" s="233" t="s">
        <v>357</v>
      </c>
      <c r="AA499" s="233"/>
      <c r="AB499" s="233" t="s">
        <v>800</v>
      </c>
      <c r="AC499" s="233" t="s">
        <v>659</v>
      </c>
      <c r="AD499" s="233" t="s">
        <v>357</v>
      </c>
      <c r="AE499" s="233"/>
      <c r="AF499" s="233" t="s">
        <v>800</v>
      </c>
      <c r="AG499" s="233" t="s">
        <v>659</v>
      </c>
      <c r="AH499" s="233" t="s">
        <v>357</v>
      </c>
      <c r="AI499" s="233"/>
      <c r="AJ499" s="233" t="s">
        <v>438</v>
      </c>
      <c r="AK499" s="233" t="s">
        <v>439</v>
      </c>
      <c r="AL499" s="233" t="s">
        <v>330</v>
      </c>
      <c r="AM499" s="233"/>
      <c r="AN499" s="233"/>
      <c r="AO499" s="233"/>
      <c r="AP499" s="233"/>
      <c r="AQ499" s="233"/>
      <c r="AR499" s="233" t="s">
        <v>355</v>
      </c>
      <c r="AS499" s="233" t="s">
        <v>356</v>
      </c>
      <c r="AT499" s="233" t="s">
        <v>357</v>
      </c>
      <c r="AU499" s="233"/>
      <c r="AV499" s="233" t="s">
        <v>694</v>
      </c>
      <c r="AW499" s="233" t="s">
        <v>651</v>
      </c>
      <c r="AX499" s="233" t="s">
        <v>357</v>
      </c>
      <c r="AY499" s="233"/>
      <c r="AZ499" s="233" t="s">
        <v>694</v>
      </c>
      <c r="BA499" s="233" t="s">
        <v>651</v>
      </c>
      <c r="BB499" s="233" t="s">
        <v>357</v>
      </c>
    </row>
    <row r="500" spans="1:54" ht="12.75">
      <c r="A500" s="233" t="s">
        <v>355</v>
      </c>
      <c r="B500" s="233" t="s">
        <v>356</v>
      </c>
      <c r="C500" s="233" t="s">
        <v>357</v>
      </c>
      <c r="D500" s="233" t="s">
        <v>355</v>
      </c>
      <c r="E500" s="233" t="s">
        <v>356</v>
      </c>
      <c r="F500" s="233" t="s">
        <v>357</v>
      </c>
      <c r="G500" s="233"/>
      <c r="H500" s="233" t="s">
        <v>694</v>
      </c>
      <c r="I500" s="233" t="s">
        <v>651</v>
      </c>
      <c r="J500" s="233" t="s">
        <v>357</v>
      </c>
      <c r="K500" s="233"/>
      <c r="L500" s="233" t="s">
        <v>694</v>
      </c>
      <c r="M500" s="233" t="s">
        <v>651</v>
      </c>
      <c r="N500" s="233" t="s">
        <v>357</v>
      </c>
      <c r="O500" s="233"/>
      <c r="P500" s="233" t="s">
        <v>694</v>
      </c>
      <c r="Q500" s="233" t="s">
        <v>651</v>
      </c>
      <c r="R500" s="233" t="s">
        <v>357</v>
      </c>
      <c r="S500" s="233"/>
      <c r="T500" s="233" t="s">
        <v>266</v>
      </c>
      <c r="U500" s="233"/>
      <c r="V500" s="233"/>
      <c r="W500" s="233"/>
      <c r="X500" s="233" t="s">
        <v>723</v>
      </c>
      <c r="Y500" s="233" t="s">
        <v>724</v>
      </c>
      <c r="Z500" s="233" t="s">
        <v>343</v>
      </c>
      <c r="AA500" s="233"/>
      <c r="AB500" s="233" t="s">
        <v>266</v>
      </c>
      <c r="AC500" s="233"/>
      <c r="AD500" s="233"/>
      <c r="AE500" s="233"/>
      <c r="AF500" s="233" t="s">
        <v>723</v>
      </c>
      <c r="AG500" s="233" t="s">
        <v>724</v>
      </c>
      <c r="AH500" s="233" t="s">
        <v>343</v>
      </c>
      <c r="AI500" s="233"/>
      <c r="AJ500" s="233" t="s">
        <v>440</v>
      </c>
      <c r="AK500" s="233" t="s">
        <v>441</v>
      </c>
      <c r="AL500" s="233" t="s">
        <v>319</v>
      </c>
      <c r="AM500" s="233"/>
      <c r="AN500" s="233"/>
      <c r="AO500" s="233"/>
      <c r="AP500" s="233"/>
      <c r="AQ500" s="233"/>
      <c r="AR500" s="233" t="s">
        <v>355</v>
      </c>
      <c r="AS500" s="233" t="s">
        <v>356</v>
      </c>
      <c r="AT500" s="233" t="s">
        <v>357</v>
      </c>
      <c r="AU500" s="233"/>
      <c r="AV500" s="233" t="s">
        <v>694</v>
      </c>
      <c r="AW500" s="233" t="s">
        <v>651</v>
      </c>
      <c r="AX500" s="233" t="s">
        <v>357</v>
      </c>
      <c r="AY500" s="233"/>
      <c r="AZ500" s="233" t="s">
        <v>694</v>
      </c>
      <c r="BA500" s="233" t="s">
        <v>651</v>
      </c>
      <c r="BB500" s="233" t="s">
        <v>357</v>
      </c>
    </row>
    <row r="501" spans="1:54" ht="12.75">
      <c r="A501" s="233" t="s">
        <v>781</v>
      </c>
      <c r="B501" s="233" t="s">
        <v>492</v>
      </c>
      <c r="C501" s="233" t="s">
        <v>317</v>
      </c>
      <c r="D501" s="233" t="s">
        <v>781</v>
      </c>
      <c r="E501" s="233" t="s">
        <v>492</v>
      </c>
      <c r="F501" s="233" t="s">
        <v>317</v>
      </c>
      <c r="G501" s="233"/>
      <c r="H501" s="233" t="s">
        <v>798</v>
      </c>
      <c r="I501" s="233" t="s">
        <v>651</v>
      </c>
      <c r="J501" s="233" t="s">
        <v>657</v>
      </c>
      <c r="K501" s="233"/>
      <c r="L501" s="233" t="s">
        <v>798</v>
      </c>
      <c r="M501" s="233" t="s">
        <v>651</v>
      </c>
      <c r="N501" s="233" t="s">
        <v>657</v>
      </c>
      <c r="O501" s="233"/>
      <c r="P501" s="233" t="s">
        <v>798</v>
      </c>
      <c r="Q501" s="233" t="s">
        <v>651</v>
      </c>
      <c r="R501" s="233" t="s">
        <v>657</v>
      </c>
      <c r="S501" s="233"/>
      <c r="T501" s="233" t="s">
        <v>723</v>
      </c>
      <c r="U501" s="233" t="s">
        <v>724</v>
      </c>
      <c r="V501" s="233" t="s">
        <v>343</v>
      </c>
      <c r="W501" s="233"/>
      <c r="X501" s="233" t="s">
        <v>295</v>
      </c>
      <c r="Y501" s="233" t="s">
        <v>296</v>
      </c>
      <c r="Z501" s="233" t="s">
        <v>297</v>
      </c>
      <c r="AA501" s="233"/>
      <c r="AB501" s="233" t="s">
        <v>723</v>
      </c>
      <c r="AC501" s="233" t="s">
        <v>724</v>
      </c>
      <c r="AD501" s="233" t="s">
        <v>343</v>
      </c>
      <c r="AE501" s="233"/>
      <c r="AF501" s="233" t="s">
        <v>295</v>
      </c>
      <c r="AG501" s="233" t="s">
        <v>296</v>
      </c>
      <c r="AH501" s="233" t="s">
        <v>297</v>
      </c>
      <c r="AI501" s="233"/>
      <c r="AJ501" s="233" t="s">
        <v>807</v>
      </c>
      <c r="AK501" s="233" t="s">
        <v>443</v>
      </c>
      <c r="AL501" s="233" t="s">
        <v>808</v>
      </c>
      <c r="AM501" s="233"/>
      <c r="AN501" s="233"/>
      <c r="AO501" s="233"/>
      <c r="AP501" s="233"/>
      <c r="AQ501" s="233"/>
      <c r="AR501" s="233" t="s">
        <v>355</v>
      </c>
      <c r="AS501" s="233" t="s">
        <v>356</v>
      </c>
      <c r="AT501" s="233" t="s">
        <v>357</v>
      </c>
      <c r="AU501" s="233"/>
      <c r="AV501" s="233" t="s">
        <v>798</v>
      </c>
      <c r="AW501" s="233" t="s">
        <v>651</v>
      </c>
      <c r="AX501" s="233" t="s">
        <v>657</v>
      </c>
      <c r="AY501" s="233"/>
      <c r="AZ501" s="233" t="s">
        <v>798</v>
      </c>
      <c r="BA501" s="233" t="s">
        <v>651</v>
      </c>
      <c r="BB501" s="233" t="s">
        <v>657</v>
      </c>
    </row>
    <row r="502" spans="1:54" ht="12.75">
      <c r="A502" s="233" t="s">
        <v>717</v>
      </c>
      <c r="B502" s="233" t="s">
        <v>339</v>
      </c>
      <c r="C502" s="233" t="s">
        <v>340</v>
      </c>
      <c r="D502" s="233" t="s">
        <v>717</v>
      </c>
      <c r="E502" s="233" t="s">
        <v>339</v>
      </c>
      <c r="F502" s="233" t="s">
        <v>340</v>
      </c>
      <c r="G502" s="233"/>
      <c r="H502" s="233" t="s">
        <v>650</v>
      </c>
      <c r="I502" s="233" t="s">
        <v>651</v>
      </c>
      <c r="J502" s="233" t="s">
        <v>652</v>
      </c>
      <c r="K502" s="233"/>
      <c r="L502" s="233" t="s">
        <v>650</v>
      </c>
      <c r="M502" s="233" t="s">
        <v>651</v>
      </c>
      <c r="N502" s="233" t="s">
        <v>652</v>
      </c>
      <c r="O502" s="233"/>
      <c r="P502" s="233" t="s">
        <v>650</v>
      </c>
      <c r="Q502" s="233" t="s">
        <v>651</v>
      </c>
      <c r="R502" s="233" t="s">
        <v>652</v>
      </c>
      <c r="S502" s="233"/>
      <c r="T502" s="233" t="s">
        <v>295</v>
      </c>
      <c r="U502" s="233" t="s">
        <v>296</v>
      </c>
      <c r="V502" s="233" t="s">
        <v>297</v>
      </c>
      <c r="W502" s="233"/>
      <c r="X502" s="233" t="s">
        <v>791</v>
      </c>
      <c r="Y502" s="233" t="s">
        <v>792</v>
      </c>
      <c r="Z502" s="233" t="s">
        <v>611</v>
      </c>
      <c r="AA502" s="233"/>
      <c r="AB502" s="233" t="s">
        <v>295</v>
      </c>
      <c r="AC502" s="233" t="s">
        <v>296</v>
      </c>
      <c r="AD502" s="233" t="s">
        <v>297</v>
      </c>
      <c r="AE502" s="233"/>
      <c r="AF502" s="233" t="s">
        <v>791</v>
      </c>
      <c r="AG502" s="233" t="s">
        <v>792</v>
      </c>
      <c r="AH502" s="233" t="s">
        <v>611</v>
      </c>
      <c r="AI502" s="233"/>
      <c r="AJ502" s="233" t="s">
        <v>780</v>
      </c>
      <c r="AK502" s="233" t="s">
        <v>448</v>
      </c>
      <c r="AL502" s="233" t="s">
        <v>313</v>
      </c>
      <c r="AM502" s="233"/>
      <c r="AN502" s="233"/>
      <c r="AO502" s="233"/>
      <c r="AP502" s="233"/>
      <c r="AQ502" s="233"/>
      <c r="AR502" s="233" t="s">
        <v>355</v>
      </c>
      <c r="AS502" s="233" t="s">
        <v>356</v>
      </c>
      <c r="AT502" s="233" t="s">
        <v>357</v>
      </c>
      <c r="AU502" s="233"/>
      <c r="AV502" s="233" t="s">
        <v>650</v>
      </c>
      <c r="AW502" s="233" t="s">
        <v>651</v>
      </c>
      <c r="AX502" s="233" t="s">
        <v>652</v>
      </c>
      <c r="AY502" s="233"/>
      <c r="AZ502" s="233" t="s">
        <v>650</v>
      </c>
      <c r="BA502" s="233" t="s">
        <v>651</v>
      </c>
      <c r="BB502" s="233" t="s">
        <v>652</v>
      </c>
    </row>
    <row r="503" spans="1:54" ht="12.75">
      <c r="A503" s="233" t="s">
        <v>717</v>
      </c>
      <c r="B503" s="233" t="s">
        <v>339</v>
      </c>
      <c r="C503" s="233" t="s">
        <v>340</v>
      </c>
      <c r="D503" s="233" t="s">
        <v>717</v>
      </c>
      <c r="E503" s="233" t="s">
        <v>339</v>
      </c>
      <c r="F503" s="233" t="s">
        <v>340</v>
      </c>
      <c r="G503" s="233"/>
      <c r="H503" s="233" t="s">
        <v>650</v>
      </c>
      <c r="I503" s="233" t="s">
        <v>651</v>
      </c>
      <c r="J503" s="233" t="s">
        <v>652</v>
      </c>
      <c r="K503" s="233"/>
      <c r="L503" s="233" t="s">
        <v>650</v>
      </c>
      <c r="M503" s="233" t="s">
        <v>651</v>
      </c>
      <c r="N503" s="233" t="s">
        <v>652</v>
      </c>
      <c r="O503" s="233"/>
      <c r="P503" s="233" t="s">
        <v>650</v>
      </c>
      <c r="Q503" s="233" t="s">
        <v>651</v>
      </c>
      <c r="R503" s="233" t="s">
        <v>652</v>
      </c>
      <c r="S503" s="233"/>
      <c r="T503" s="233" t="s">
        <v>791</v>
      </c>
      <c r="U503" s="233" t="s">
        <v>792</v>
      </c>
      <c r="V503" s="233" t="s">
        <v>611</v>
      </c>
      <c r="W503" s="233"/>
      <c r="X503" s="233" t="s">
        <v>371</v>
      </c>
      <c r="Y503" s="233" t="s">
        <v>372</v>
      </c>
      <c r="Z503" s="233" t="s">
        <v>291</v>
      </c>
      <c r="AA503" s="233"/>
      <c r="AB503" s="233" t="s">
        <v>791</v>
      </c>
      <c r="AC503" s="233" t="s">
        <v>792</v>
      </c>
      <c r="AD503" s="233" t="s">
        <v>611</v>
      </c>
      <c r="AE503" s="233"/>
      <c r="AF503" s="233" t="s">
        <v>371</v>
      </c>
      <c r="AG503" s="233" t="s">
        <v>372</v>
      </c>
      <c r="AH503" s="233" t="s">
        <v>291</v>
      </c>
      <c r="AI503" s="233"/>
      <c r="AJ503" s="233" t="s">
        <v>442</v>
      </c>
      <c r="AK503" s="233" t="s">
        <v>443</v>
      </c>
      <c r="AL503" s="233" t="s">
        <v>357</v>
      </c>
      <c r="AM503" s="233"/>
      <c r="AN503" s="233"/>
      <c r="AO503" s="233"/>
      <c r="AP503" s="233"/>
      <c r="AQ503" s="233"/>
      <c r="AR503" s="233" t="s">
        <v>718</v>
      </c>
      <c r="AS503" s="233" t="s">
        <v>719</v>
      </c>
      <c r="AT503" s="233" t="s">
        <v>289</v>
      </c>
      <c r="AU503" s="233"/>
      <c r="AV503" s="233" t="s">
        <v>650</v>
      </c>
      <c r="AW503" s="233" t="s">
        <v>651</v>
      </c>
      <c r="AX503" s="233" t="s">
        <v>652</v>
      </c>
      <c r="AY503" s="233"/>
      <c r="AZ503" s="233" t="s">
        <v>650</v>
      </c>
      <c r="BA503" s="233" t="s">
        <v>651</v>
      </c>
      <c r="BB503" s="233" t="s">
        <v>652</v>
      </c>
    </row>
    <row r="504" spans="1:54" ht="12.75">
      <c r="A504" s="233" t="s">
        <v>444</v>
      </c>
      <c r="B504" s="233" t="s">
        <v>445</v>
      </c>
      <c r="C504" s="233" t="s">
        <v>343</v>
      </c>
      <c r="D504" s="233" t="s">
        <v>444</v>
      </c>
      <c r="E504" s="233" t="s">
        <v>445</v>
      </c>
      <c r="F504" s="233" t="s">
        <v>343</v>
      </c>
      <c r="G504" s="233"/>
      <c r="H504" s="233" t="s">
        <v>799</v>
      </c>
      <c r="I504" s="233" t="s">
        <v>651</v>
      </c>
      <c r="J504" s="233" t="s">
        <v>658</v>
      </c>
      <c r="K504" s="233"/>
      <c r="L504" s="233" t="s">
        <v>799</v>
      </c>
      <c r="M504" s="233" t="s">
        <v>651</v>
      </c>
      <c r="N504" s="233" t="s">
        <v>658</v>
      </c>
      <c r="O504" s="233"/>
      <c r="P504" s="233" t="s">
        <v>799</v>
      </c>
      <c r="Q504" s="233" t="s">
        <v>651</v>
      </c>
      <c r="R504" s="233" t="s">
        <v>658</v>
      </c>
      <c r="S504" s="233"/>
      <c r="T504" s="233" t="s">
        <v>371</v>
      </c>
      <c r="U504" s="233" t="s">
        <v>372</v>
      </c>
      <c r="V504" s="233" t="s">
        <v>291</v>
      </c>
      <c r="W504" s="233"/>
      <c r="X504" s="233" t="s">
        <v>660</v>
      </c>
      <c r="Y504" s="233" t="s">
        <v>661</v>
      </c>
      <c r="Z504" s="233" t="s">
        <v>662</v>
      </c>
      <c r="AA504" s="233"/>
      <c r="AB504" s="233" t="s">
        <v>371</v>
      </c>
      <c r="AC504" s="233" t="s">
        <v>372</v>
      </c>
      <c r="AD504" s="233" t="s">
        <v>291</v>
      </c>
      <c r="AE504" s="233"/>
      <c r="AF504" s="233" t="s">
        <v>660</v>
      </c>
      <c r="AG504" s="233" t="s">
        <v>661</v>
      </c>
      <c r="AH504" s="233" t="s">
        <v>662</v>
      </c>
      <c r="AI504" s="233"/>
      <c r="AJ504" s="233" t="s">
        <v>355</v>
      </c>
      <c r="AK504" s="233" t="s">
        <v>356</v>
      </c>
      <c r="AL504" s="233" t="s">
        <v>357</v>
      </c>
      <c r="AM504" s="233"/>
      <c r="AN504" s="233"/>
      <c r="AO504" s="233"/>
      <c r="AP504" s="233"/>
      <c r="AQ504" s="233"/>
      <c r="AR504" s="233" t="s">
        <v>718</v>
      </c>
      <c r="AS504" s="233" t="s">
        <v>719</v>
      </c>
      <c r="AT504" s="233" t="s">
        <v>289</v>
      </c>
      <c r="AU504" s="233"/>
      <c r="AV504" s="233" t="s">
        <v>799</v>
      </c>
      <c r="AW504" s="233" t="s">
        <v>651</v>
      </c>
      <c r="AX504" s="233" t="s">
        <v>658</v>
      </c>
      <c r="AY504" s="233"/>
      <c r="AZ504" s="233" t="s">
        <v>799</v>
      </c>
      <c r="BA504" s="233" t="s">
        <v>651</v>
      </c>
      <c r="BB504" s="233" t="s">
        <v>658</v>
      </c>
    </row>
    <row r="505" spans="1:54" ht="12.75">
      <c r="A505" s="233" t="s">
        <v>446</v>
      </c>
      <c r="B505" s="233" t="s">
        <v>447</v>
      </c>
      <c r="C505" s="233" t="s">
        <v>343</v>
      </c>
      <c r="D505" s="233" t="s">
        <v>446</v>
      </c>
      <c r="E505" s="233" t="s">
        <v>447</v>
      </c>
      <c r="F505" s="233" t="s">
        <v>343</v>
      </c>
      <c r="G505" s="233"/>
      <c r="H505" s="233" t="s">
        <v>799</v>
      </c>
      <c r="I505" s="233" t="s">
        <v>651</v>
      </c>
      <c r="J505" s="233" t="s">
        <v>658</v>
      </c>
      <c r="K505" s="233"/>
      <c r="L505" s="233" t="s">
        <v>799</v>
      </c>
      <c r="M505" s="233" t="s">
        <v>651</v>
      </c>
      <c r="N505" s="233" t="s">
        <v>658</v>
      </c>
      <c r="O505" s="233"/>
      <c r="P505" s="233" t="s">
        <v>799</v>
      </c>
      <c r="Q505" s="233" t="s">
        <v>651</v>
      </c>
      <c r="R505" s="233" t="s">
        <v>658</v>
      </c>
      <c r="S505" s="233"/>
      <c r="T505" s="233" t="s">
        <v>660</v>
      </c>
      <c r="U505" s="233" t="s">
        <v>661</v>
      </c>
      <c r="V505" s="233" t="s">
        <v>662</v>
      </c>
      <c r="W505" s="233"/>
      <c r="X505" s="233" t="s">
        <v>300</v>
      </c>
      <c r="Y505" s="233" t="s">
        <v>301</v>
      </c>
      <c r="Z505" s="233" t="s">
        <v>302</v>
      </c>
      <c r="AA505" s="233"/>
      <c r="AB505" s="233" t="s">
        <v>660</v>
      </c>
      <c r="AC505" s="233" t="s">
        <v>661</v>
      </c>
      <c r="AD505" s="233" t="s">
        <v>662</v>
      </c>
      <c r="AE505" s="233"/>
      <c r="AF505" s="233" t="s">
        <v>300</v>
      </c>
      <c r="AG505" s="233" t="s">
        <v>301</v>
      </c>
      <c r="AH505" s="233" t="s">
        <v>302</v>
      </c>
      <c r="AI505" s="233"/>
      <c r="AJ505" s="233" t="s">
        <v>355</v>
      </c>
      <c r="AK505" s="233" t="s">
        <v>356</v>
      </c>
      <c r="AL505" s="233" t="s">
        <v>357</v>
      </c>
      <c r="AM505" s="233"/>
      <c r="AN505" s="233"/>
      <c r="AO505" s="233"/>
      <c r="AP505" s="233"/>
      <c r="AQ505" s="233"/>
      <c r="AR505" s="233" t="s">
        <v>358</v>
      </c>
      <c r="AS505" s="233" t="s">
        <v>359</v>
      </c>
      <c r="AT505" s="233" t="s">
        <v>360</v>
      </c>
      <c r="AU505" s="233"/>
      <c r="AV505" s="233" t="s">
        <v>799</v>
      </c>
      <c r="AW505" s="233" t="s">
        <v>651</v>
      </c>
      <c r="AX505" s="233" t="s">
        <v>658</v>
      </c>
      <c r="AY505" s="233"/>
      <c r="AZ505" s="233" t="s">
        <v>799</v>
      </c>
      <c r="BA505" s="233" t="s">
        <v>651</v>
      </c>
      <c r="BB505" s="233" t="s">
        <v>658</v>
      </c>
    </row>
    <row r="506" spans="1:54" ht="12.75">
      <c r="A506" s="233" t="s">
        <v>449</v>
      </c>
      <c r="B506" s="233" t="s">
        <v>450</v>
      </c>
      <c r="C506" s="233" t="s">
        <v>319</v>
      </c>
      <c r="D506" s="233" t="s">
        <v>449</v>
      </c>
      <c r="E506" s="233" t="s">
        <v>450</v>
      </c>
      <c r="F506" s="233" t="s">
        <v>319</v>
      </c>
      <c r="G506" s="233"/>
      <c r="H506" s="233" t="s">
        <v>653</v>
      </c>
      <c r="I506" s="233" t="s">
        <v>651</v>
      </c>
      <c r="J506" s="233" t="s">
        <v>654</v>
      </c>
      <c r="K506" s="233"/>
      <c r="L506" s="233" t="s">
        <v>653</v>
      </c>
      <c r="M506" s="233" t="s">
        <v>651</v>
      </c>
      <c r="N506" s="233" t="s">
        <v>654</v>
      </c>
      <c r="O506" s="233"/>
      <c r="P506" s="233" t="s">
        <v>653</v>
      </c>
      <c r="Q506" s="233" t="s">
        <v>651</v>
      </c>
      <c r="R506" s="233" t="s">
        <v>654</v>
      </c>
      <c r="S506" s="233"/>
      <c r="T506" s="233" t="s">
        <v>300</v>
      </c>
      <c r="U506" s="233" t="s">
        <v>301</v>
      </c>
      <c r="V506" s="233" t="s">
        <v>302</v>
      </c>
      <c r="W506" s="233"/>
      <c r="X506" s="233" t="s">
        <v>663</v>
      </c>
      <c r="Y506" s="233" t="s">
        <v>664</v>
      </c>
      <c r="Z506" s="233" t="s">
        <v>437</v>
      </c>
      <c r="AA506" s="233"/>
      <c r="AB506" s="233" t="s">
        <v>300</v>
      </c>
      <c r="AC506" s="233" t="s">
        <v>301</v>
      </c>
      <c r="AD506" s="233" t="s">
        <v>302</v>
      </c>
      <c r="AE506" s="233"/>
      <c r="AF506" s="233" t="s">
        <v>663</v>
      </c>
      <c r="AG506" s="233" t="s">
        <v>664</v>
      </c>
      <c r="AH506" s="233" t="s">
        <v>437</v>
      </c>
      <c r="AI506" s="233"/>
      <c r="AJ506" s="233" t="s">
        <v>355</v>
      </c>
      <c r="AK506" s="233" t="s">
        <v>356</v>
      </c>
      <c r="AL506" s="233" t="s">
        <v>357</v>
      </c>
      <c r="AM506" s="233"/>
      <c r="AN506" s="233"/>
      <c r="AO506" s="233"/>
      <c r="AP506" s="233"/>
      <c r="AQ506" s="233"/>
      <c r="AR506" s="233" t="s">
        <v>717</v>
      </c>
      <c r="AS506" s="233" t="s">
        <v>339</v>
      </c>
      <c r="AT506" s="233" t="s">
        <v>340</v>
      </c>
      <c r="AU506" s="233"/>
      <c r="AV506" s="233" t="s">
        <v>653</v>
      </c>
      <c r="AW506" s="233" t="s">
        <v>651</v>
      </c>
      <c r="AX506" s="233" t="s">
        <v>654</v>
      </c>
      <c r="AY506" s="233"/>
      <c r="AZ506" s="233" t="s">
        <v>653</v>
      </c>
      <c r="BA506" s="233" t="s">
        <v>651</v>
      </c>
      <c r="BB506" s="233" t="s">
        <v>654</v>
      </c>
    </row>
    <row r="507" spans="1:54" ht="12.75">
      <c r="A507" s="233" t="s">
        <v>797</v>
      </c>
      <c r="B507" s="233" t="s">
        <v>695</v>
      </c>
      <c r="C507" s="233" t="s">
        <v>652</v>
      </c>
      <c r="D507" s="233" t="s">
        <v>797</v>
      </c>
      <c r="E507" s="233" t="s">
        <v>695</v>
      </c>
      <c r="F507" s="233" t="s">
        <v>652</v>
      </c>
      <c r="G507" s="233"/>
      <c r="H507" s="233" t="s">
        <v>655</v>
      </c>
      <c r="I507" s="233" t="s">
        <v>651</v>
      </c>
      <c r="J507" s="233" t="s">
        <v>656</v>
      </c>
      <c r="K507" s="233"/>
      <c r="L507" s="233" t="s">
        <v>655</v>
      </c>
      <c r="M507" s="233" t="s">
        <v>651</v>
      </c>
      <c r="N507" s="233" t="s">
        <v>656</v>
      </c>
      <c r="O507" s="233"/>
      <c r="P507" s="233" t="s">
        <v>655</v>
      </c>
      <c r="Q507" s="233" t="s">
        <v>651</v>
      </c>
      <c r="R507" s="233" t="s">
        <v>656</v>
      </c>
      <c r="S507" s="233"/>
      <c r="T507" s="233" t="s">
        <v>663</v>
      </c>
      <c r="U507" s="233" t="s">
        <v>664</v>
      </c>
      <c r="V507" s="233" t="s">
        <v>437</v>
      </c>
      <c r="W507" s="233"/>
      <c r="X507" s="233" t="s">
        <v>801</v>
      </c>
      <c r="Y507" s="233" t="s">
        <v>523</v>
      </c>
      <c r="Z507" s="233" t="s">
        <v>802</v>
      </c>
      <c r="AA507" s="233"/>
      <c r="AB507" s="233" t="s">
        <v>663</v>
      </c>
      <c r="AC507" s="233" t="s">
        <v>664</v>
      </c>
      <c r="AD507" s="233" t="s">
        <v>437</v>
      </c>
      <c r="AE507" s="233"/>
      <c r="AF507" s="233" t="s">
        <v>801</v>
      </c>
      <c r="AG507" s="233" t="s">
        <v>523</v>
      </c>
      <c r="AH507" s="233" t="s">
        <v>802</v>
      </c>
      <c r="AI507" s="233"/>
      <c r="AJ507" s="233" t="s">
        <v>781</v>
      </c>
      <c r="AK507" s="233" t="s">
        <v>492</v>
      </c>
      <c r="AL507" s="233" t="s">
        <v>317</v>
      </c>
      <c r="AM507" s="233"/>
      <c r="AN507" s="233"/>
      <c r="AO507" s="233"/>
      <c r="AP507" s="233"/>
      <c r="AQ507" s="233"/>
      <c r="AR507" s="233" t="s">
        <v>717</v>
      </c>
      <c r="AS507" s="233" t="s">
        <v>339</v>
      </c>
      <c r="AT507" s="233" t="s">
        <v>340</v>
      </c>
      <c r="AU507" s="233"/>
      <c r="AV507" s="233" t="s">
        <v>655</v>
      </c>
      <c r="AW507" s="233" t="s">
        <v>651</v>
      </c>
      <c r="AX507" s="233" t="s">
        <v>656</v>
      </c>
      <c r="AY507" s="233"/>
      <c r="AZ507" s="233" t="s">
        <v>655</v>
      </c>
      <c r="BA507" s="233" t="s">
        <v>651</v>
      </c>
      <c r="BB507" s="233" t="s">
        <v>656</v>
      </c>
    </row>
    <row r="508" spans="1:54" ht="12.75">
      <c r="A508" s="233" t="s">
        <v>797</v>
      </c>
      <c r="B508" s="233" t="s">
        <v>695</v>
      </c>
      <c r="C508" s="233" t="s">
        <v>652</v>
      </c>
      <c r="D508" s="233" t="s">
        <v>797</v>
      </c>
      <c r="E508" s="233" t="s">
        <v>695</v>
      </c>
      <c r="F508" s="233" t="s">
        <v>652</v>
      </c>
      <c r="G508" s="233"/>
      <c r="H508" s="233" t="s">
        <v>655</v>
      </c>
      <c r="I508" s="233" t="s">
        <v>651</v>
      </c>
      <c r="J508" s="233" t="s">
        <v>656</v>
      </c>
      <c r="K508" s="233"/>
      <c r="L508" s="233" t="s">
        <v>655</v>
      </c>
      <c r="M508" s="233" t="s">
        <v>651</v>
      </c>
      <c r="N508" s="233" t="s">
        <v>656</v>
      </c>
      <c r="O508" s="233"/>
      <c r="P508" s="233" t="s">
        <v>655</v>
      </c>
      <c r="Q508" s="233" t="s">
        <v>651</v>
      </c>
      <c r="R508" s="233" t="s">
        <v>656</v>
      </c>
      <c r="S508" s="233"/>
      <c r="T508" s="233" t="s">
        <v>801</v>
      </c>
      <c r="U508" s="233" t="s">
        <v>523</v>
      </c>
      <c r="V508" s="233" t="s">
        <v>802</v>
      </c>
      <c r="W508" s="233"/>
      <c r="X508" s="233" t="s">
        <v>303</v>
      </c>
      <c r="Y508" s="233" t="s">
        <v>304</v>
      </c>
      <c r="Z508" s="233" t="s">
        <v>305</v>
      </c>
      <c r="AA508" s="233"/>
      <c r="AB508" s="233" t="s">
        <v>801</v>
      </c>
      <c r="AC508" s="233" t="s">
        <v>523</v>
      </c>
      <c r="AD508" s="233" t="s">
        <v>802</v>
      </c>
      <c r="AE508" s="233"/>
      <c r="AF508" s="233" t="s">
        <v>303</v>
      </c>
      <c r="AG508" s="233" t="s">
        <v>304</v>
      </c>
      <c r="AH508" s="233" t="s">
        <v>305</v>
      </c>
      <c r="AI508" s="233"/>
      <c r="AJ508" s="233" t="s">
        <v>718</v>
      </c>
      <c r="AK508" s="233" t="s">
        <v>719</v>
      </c>
      <c r="AL508" s="233" t="s">
        <v>289</v>
      </c>
      <c r="AM508" s="233"/>
      <c r="AN508" s="233"/>
      <c r="AO508" s="233"/>
      <c r="AP508" s="233"/>
      <c r="AQ508" s="233"/>
      <c r="AR508" s="233" t="s">
        <v>717</v>
      </c>
      <c r="AS508" s="233" t="s">
        <v>339</v>
      </c>
      <c r="AT508" s="233" t="s">
        <v>340</v>
      </c>
      <c r="AU508" s="233"/>
      <c r="AV508" s="233" t="s">
        <v>655</v>
      </c>
      <c r="AW508" s="233" t="s">
        <v>651</v>
      </c>
      <c r="AX508" s="233" t="s">
        <v>656</v>
      </c>
      <c r="AY508" s="233"/>
      <c r="AZ508" s="233" t="s">
        <v>655</v>
      </c>
      <c r="BA508" s="233" t="s">
        <v>651</v>
      </c>
      <c r="BB508" s="233" t="s">
        <v>656</v>
      </c>
    </row>
    <row r="509" spans="1:54" ht="12.75">
      <c r="A509" s="233" t="s">
        <v>451</v>
      </c>
      <c r="B509" s="233" t="s">
        <v>452</v>
      </c>
      <c r="C509" s="233" t="s">
        <v>394</v>
      </c>
      <c r="D509" s="233" t="s">
        <v>451</v>
      </c>
      <c r="E509" s="233" t="s">
        <v>452</v>
      </c>
      <c r="F509" s="233" t="s">
        <v>394</v>
      </c>
      <c r="G509" s="233"/>
      <c r="H509" s="233" t="s">
        <v>800</v>
      </c>
      <c r="I509" s="233" t="s">
        <v>659</v>
      </c>
      <c r="J509" s="233" t="s">
        <v>357</v>
      </c>
      <c r="K509" s="233"/>
      <c r="L509" s="233" t="s">
        <v>800</v>
      </c>
      <c r="M509" s="233" t="s">
        <v>659</v>
      </c>
      <c r="N509" s="233" t="s">
        <v>357</v>
      </c>
      <c r="O509" s="233"/>
      <c r="P509" s="233" t="s">
        <v>800</v>
      </c>
      <c r="Q509" s="233" t="s">
        <v>659</v>
      </c>
      <c r="R509" s="233" t="s">
        <v>357</v>
      </c>
      <c r="S509" s="233"/>
      <c r="T509" s="233" t="s">
        <v>303</v>
      </c>
      <c r="U509" s="233" t="s">
        <v>304</v>
      </c>
      <c r="V509" s="233" t="s">
        <v>305</v>
      </c>
      <c r="W509" s="233"/>
      <c r="X509" s="233" t="s">
        <v>665</v>
      </c>
      <c r="Y509" s="233" t="s">
        <v>666</v>
      </c>
      <c r="Z509" s="233" t="s">
        <v>667</v>
      </c>
      <c r="AA509" s="233"/>
      <c r="AB509" s="233" t="s">
        <v>303</v>
      </c>
      <c r="AC509" s="233" t="s">
        <v>304</v>
      </c>
      <c r="AD509" s="233" t="s">
        <v>305</v>
      </c>
      <c r="AE509" s="233"/>
      <c r="AF509" s="233" t="s">
        <v>665</v>
      </c>
      <c r="AG509" s="233" t="s">
        <v>666</v>
      </c>
      <c r="AH509" s="233" t="s">
        <v>667</v>
      </c>
      <c r="AI509" s="233"/>
      <c r="AJ509" s="233" t="s">
        <v>717</v>
      </c>
      <c r="AK509" s="233" t="s">
        <v>339</v>
      </c>
      <c r="AL509" s="233" t="s">
        <v>340</v>
      </c>
      <c r="AM509" s="233"/>
      <c r="AN509" s="233"/>
      <c r="AO509" s="233"/>
      <c r="AP509" s="233"/>
      <c r="AQ509" s="233"/>
      <c r="AR509" s="233" t="s">
        <v>717</v>
      </c>
      <c r="AS509" s="233" t="s">
        <v>339</v>
      </c>
      <c r="AT509" s="233" t="s">
        <v>340</v>
      </c>
      <c r="AU509" s="233"/>
      <c r="AV509" s="233" t="s">
        <v>800</v>
      </c>
      <c r="AW509" s="233" t="s">
        <v>659</v>
      </c>
      <c r="AX509" s="233" t="s">
        <v>357</v>
      </c>
      <c r="AY509" s="233"/>
      <c r="AZ509" s="233" t="s">
        <v>800</v>
      </c>
      <c r="BA509" s="233" t="s">
        <v>659</v>
      </c>
      <c r="BB509" s="233" t="s">
        <v>357</v>
      </c>
    </row>
    <row r="510" spans="1:54" ht="12.75">
      <c r="A510" s="233" t="s">
        <v>453</v>
      </c>
      <c r="B510" s="233" t="s">
        <v>454</v>
      </c>
      <c r="C510" s="233" t="s">
        <v>326</v>
      </c>
      <c r="D510" s="233" t="s">
        <v>453</v>
      </c>
      <c r="E510" s="233" t="s">
        <v>454</v>
      </c>
      <c r="F510" s="233" t="s">
        <v>326</v>
      </c>
      <c r="G510" s="233"/>
      <c r="H510" s="233" t="s">
        <v>800</v>
      </c>
      <c r="I510" s="233" t="s">
        <v>659</v>
      </c>
      <c r="J510" s="233" t="s">
        <v>357</v>
      </c>
      <c r="K510" s="233"/>
      <c r="L510" s="233" t="s">
        <v>800</v>
      </c>
      <c r="M510" s="233" t="s">
        <v>659</v>
      </c>
      <c r="N510" s="233" t="s">
        <v>357</v>
      </c>
      <c r="O510" s="233"/>
      <c r="P510" s="233" t="s">
        <v>800</v>
      </c>
      <c r="Q510" s="233" t="s">
        <v>659</v>
      </c>
      <c r="R510" s="233" t="s">
        <v>357</v>
      </c>
      <c r="S510" s="233"/>
      <c r="T510" s="233" t="s">
        <v>665</v>
      </c>
      <c r="U510" s="233" t="s">
        <v>666</v>
      </c>
      <c r="V510" s="233" t="s">
        <v>667</v>
      </c>
      <c r="W510" s="233"/>
      <c r="X510" s="233" t="s">
        <v>310</v>
      </c>
      <c r="Y510" s="233" t="s">
        <v>311</v>
      </c>
      <c r="Z510" s="233" t="s">
        <v>309</v>
      </c>
      <c r="AA510" s="233"/>
      <c r="AB510" s="233" t="s">
        <v>665</v>
      </c>
      <c r="AC510" s="233" t="s">
        <v>666</v>
      </c>
      <c r="AD510" s="233" t="s">
        <v>667</v>
      </c>
      <c r="AE510" s="233"/>
      <c r="AF510" s="233" t="s">
        <v>310</v>
      </c>
      <c r="AG510" s="233" t="s">
        <v>311</v>
      </c>
      <c r="AH510" s="233" t="s">
        <v>309</v>
      </c>
      <c r="AI510" s="233"/>
      <c r="AJ510" s="233" t="s">
        <v>717</v>
      </c>
      <c r="AK510" s="233" t="s">
        <v>339</v>
      </c>
      <c r="AL510" s="233" t="s">
        <v>340</v>
      </c>
      <c r="AM510" s="233"/>
      <c r="AN510" s="233"/>
      <c r="AO510" s="233"/>
      <c r="AP510" s="233"/>
      <c r="AQ510" s="233"/>
      <c r="AR510" s="233" t="s">
        <v>797</v>
      </c>
      <c r="AS510" s="233" t="s">
        <v>695</v>
      </c>
      <c r="AT510" s="233" t="s">
        <v>652</v>
      </c>
      <c r="AU510" s="233"/>
      <c r="AV510" s="233" t="s">
        <v>800</v>
      </c>
      <c r="AW510" s="233" t="s">
        <v>659</v>
      </c>
      <c r="AX510" s="233" t="s">
        <v>357</v>
      </c>
      <c r="AY510" s="233"/>
      <c r="AZ510" s="233" t="s">
        <v>800</v>
      </c>
      <c r="BA510" s="233" t="s">
        <v>659</v>
      </c>
      <c r="BB510" s="233" t="s">
        <v>357</v>
      </c>
    </row>
    <row r="511" spans="1:54" ht="12.75">
      <c r="A511" s="233" t="s">
        <v>720</v>
      </c>
      <c r="B511" s="233" t="s">
        <v>290</v>
      </c>
      <c r="C511" s="233" t="s">
        <v>291</v>
      </c>
      <c r="D511" s="233" t="s">
        <v>720</v>
      </c>
      <c r="E511" s="233" t="s">
        <v>290</v>
      </c>
      <c r="F511" s="233" t="s">
        <v>291</v>
      </c>
      <c r="G511" s="233"/>
      <c r="H511" s="233" t="s">
        <v>368</v>
      </c>
      <c r="I511" s="233" t="s">
        <v>369</v>
      </c>
      <c r="J511" s="233" t="s">
        <v>370</v>
      </c>
      <c r="K511" s="233"/>
      <c r="L511" s="233" t="s">
        <v>368</v>
      </c>
      <c r="M511" s="233" t="s">
        <v>369</v>
      </c>
      <c r="N511" s="233" t="s">
        <v>370</v>
      </c>
      <c r="O511" s="233"/>
      <c r="P511" s="233" t="s">
        <v>368</v>
      </c>
      <c r="Q511" s="233" t="s">
        <v>369</v>
      </c>
      <c r="R511" s="233" t="s">
        <v>370</v>
      </c>
      <c r="S511" s="233"/>
      <c r="T511" s="233" t="s">
        <v>310</v>
      </c>
      <c r="U511" s="233" t="s">
        <v>311</v>
      </c>
      <c r="V511" s="233" t="s">
        <v>309</v>
      </c>
      <c r="W511" s="233"/>
      <c r="X511" s="233" t="s">
        <v>631</v>
      </c>
      <c r="Y511" s="233" t="s">
        <v>312</v>
      </c>
      <c r="Z511" s="233" t="s">
        <v>632</v>
      </c>
      <c r="AA511" s="233"/>
      <c r="AB511" s="233" t="s">
        <v>310</v>
      </c>
      <c r="AC511" s="233" t="s">
        <v>311</v>
      </c>
      <c r="AD511" s="233" t="s">
        <v>309</v>
      </c>
      <c r="AE511" s="233"/>
      <c r="AF511" s="233" t="s">
        <v>631</v>
      </c>
      <c r="AG511" s="233" t="s">
        <v>312</v>
      </c>
      <c r="AH511" s="233" t="s">
        <v>632</v>
      </c>
      <c r="AI511" s="233"/>
      <c r="AJ511" s="233" t="s">
        <v>717</v>
      </c>
      <c r="AK511" s="233" t="s">
        <v>339</v>
      </c>
      <c r="AL511" s="233" t="s">
        <v>340</v>
      </c>
      <c r="AM511" s="233"/>
      <c r="AN511" s="233"/>
      <c r="AO511" s="233"/>
      <c r="AP511" s="233"/>
      <c r="AQ511" s="233"/>
      <c r="AR511" s="233" t="s">
        <v>797</v>
      </c>
      <c r="AS511" s="233" t="s">
        <v>695</v>
      </c>
      <c r="AT511" s="233" t="s">
        <v>652</v>
      </c>
      <c r="AU511" s="233"/>
      <c r="AV511" s="233" t="s">
        <v>368</v>
      </c>
      <c r="AW511" s="233" t="s">
        <v>369</v>
      </c>
      <c r="AX511" s="233" t="s">
        <v>370</v>
      </c>
      <c r="AY511" s="233"/>
      <c r="AZ511" s="233" t="s">
        <v>368</v>
      </c>
      <c r="BA511" s="233" t="s">
        <v>369</v>
      </c>
      <c r="BB511" s="233" t="s">
        <v>370</v>
      </c>
    </row>
    <row r="512" spans="1:54" ht="12.75">
      <c r="A512" s="233" t="s">
        <v>455</v>
      </c>
      <c r="B512" s="233" t="s">
        <v>456</v>
      </c>
      <c r="C512" s="233" t="s">
        <v>289</v>
      </c>
      <c r="D512" s="233" t="s">
        <v>455</v>
      </c>
      <c r="E512" s="233" t="s">
        <v>456</v>
      </c>
      <c r="F512" s="233" t="s">
        <v>289</v>
      </c>
      <c r="G512" s="233"/>
      <c r="H512" s="233" t="s">
        <v>366</v>
      </c>
      <c r="I512" s="233" t="s">
        <v>367</v>
      </c>
      <c r="J512" s="233" t="s">
        <v>343</v>
      </c>
      <c r="K512" s="233"/>
      <c r="L512" s="233" t="s">
        <v>366</v>
      </c>
      <c r="M512" s="233" t="s">
        <v>367</v>
      </c>
      <c r="N512" s="233" t="s">
        <v>343</v>
      </c>
      <c r="O512" s="233"/>
      <c r="P512" s="233" t="s">
        <v>366</v>
      </c>
      <c r="Q512" s="233" t="s">
        <v>367</v>
      </c>
      <c r="R512" s="233" t="s">
        <v>343</v>
      </c>
      <c r="S512" s="233"/>
      <c r="T512" s="233" t="s">
        <v>631</v>
      </c>
      <c r="U512" s="233" t="s">
        <v>312</v>
      </c>
      <c r="V512" s="233" t="s">
        <v>632</v>
      </c>
      <c r="W512" s="233"/>
      <c r="X512" s="233" t="s">
        <v>633</v>
      </c>
      <c r="Y512" s="233" t="s">
        <v>312</v>
      </c>
      <c r="Z512" s="233" t="s">
        <v>634</v>
      </c>
      <c r="AA512" s="233"/>
      <c r="AB512" s="233" t="s">
        <v>631</v>
      </c>
      <c r="AC512" s="233" t="s">
        <v>312</v>
      </c>
      <c r="AD512" s="233" t="s">
        <v>632</v>
      </c>
      <c r="AE512" s="233"/>
      <c r="AF512" s="233" t="s">
        <v>633</v>
      </c>
      <c r="AG512" s="233" t="s">
        <v>312</v>
      </c>
      <c r="AH512" s="233" t="s">
        <v>634</v>
      </c>
      <c r="AI512" s="233"/>
      <c r="AJ512" s="233" t="s">
        <v>444</v>
      </c>
      <c r="AK512" s="233" t="s">
        <v>445</v>
      </c>
      <c r="AL512" s="233" t="s">
        <v>343</v>
      </c>
      <c r="AM512" s="233"/>
      <c r="AN512" s="233"/>
      <c r="AO512" s="233"/>
      <c r="AP512" s="233"/>
      <c r="AQ512" s="233"/>
      <c r="AR512" s="233" t="s">
        <v>797</v>
      </c>
      <c r="AS512" s="233" t="s">
        <v>695</v>
      </c>
      <c r="AT512" s="233" t="s">
        <v>652</v>
      </c>
      <c r="AU512" s="233"/>
      <c r="AV512" s="233" t="s">
        <v>366</v>
      </c>
      <c r="AW512" s="233" t="s">
        <v>367</v>
      </c>
      <c r="AX512" s="233" t="s">
        <v>343</v>
      </c>
      <c r="AY512" s="233"/>
      <c r="AZ512" s="233" t="s">
        <v>366</v>
      </c>
      <c r="BA512" s="233" t="s">
        <v>367</v>
      </c>
      <c r="BB512" s="233" t="s">
        <v>343</v>
      </c>
    </row>
    <row r="513" spans="1:54" ht="12.75">
      <c r="A513" s="233" t="s">
        <v>782</v>
      </c>
      <c r="B513" s="233" t="s">
        <v>500</v>
      </c>
      <c r="C513" s="233" t="s">
        <v>291</v>
      </c>
      <c r="D513" s="233" t="s">
        <v>782</v>
      </c>
      <c r="E513" s="233" t="s">
        <v>500</v>
      </c>
      <c r="F513" s="233" t="s">
        <v>291</v>
      </c>
      <c r="G513" s="233"/>
      <c r="H513" s="233" t="s">
        <v>371</v>
      </c>
      <c r="I513" s="233" t="s">
        <v>372</v>
      </c>
      <c r="J513" s="233" t="s">
        <v>291</v>
      </c>
      <c r="K513" s="233"/>
      <c r="L513" s="233" t="s">
        <v>371</v>
      </c>
      <c r="M513" s="233" t="s">
        <v>372</v>
      </c>
      <c r="N513" s="233" t="s">
        <v>291</v>
      </c>
      <c r="O513" s="233"/>
      <c r="P513" s="233" t="s">
        <v>371</v>
      </c>
      <c r="Q513" s="233" t="s">
        <v>372</v>
      </c>
      <c r="R513" s="233" t="s">
        <v>291</v>
      </c>
      <c r="S513" s="233"/>
      <c r="T513" s="233" t="s">
        <v>633</v>
      </c>
      <c r="U513" s="233" t="s">
        <v>312</v>
      </c>
      <c r="V513" s="233" t="s">
        <v>634</v>
      </c>
      <c r="W513" s="233"/>
      <c r="X513" s="233" t="s">
        <v>803</v>
      </c>
      <c r="Y513" s="233" t="s">
        <v>804</v>
      </c>
      <c r="Z513" s="233" t="s">
        <v>562</v>
      </c>
      <c r="AA513" s="233"/>
      <c r="AB513" s="233" t="s">
        <v>633</v>
      </c>
      <c r="AC513" s="233" t="s">
        <v>312</v>
      </c>
      <c r="AD513" s="233" t="s">
        <v>634</v>
      </c>
      <c r="AE513" s="233"/>
      <c r="AF513" s="233" t="s">
        <v>803</v>
      </c>
      <c r="AG513" s="233" t="s">
        <v>804</v>
      </c>
      <c r="AH513" s="233" t="s">
        <v>562</v>
      </c>
      <c r="AI513" s="233"/>
      <c r="AJ513" s="233" t="s">
        <v>446</v>
      </c>
      <c r="AK513" s="233" t="s">
        <v>447</v>
      </c>
      <c r="AL513" s="233" t="s">
        <v>343</v>
      </c>
      <c r="AM513" s="233"/>
      <c r="AN513" s="233"/>
      <c r="AO513" s="233"/>
      <c r="AP513" s="233"/>
      <c r="AQ513" s="233"/>
      <c r="AR513" s="233" t="s">
        <v>797</v>
      </c>
      <c r="AS513" s="233" t="s">
        <v>695</v>
      </c>
      <c r="AT513" s="233" t="s">
        <v>652</v>
      </c>
      <c r="AU513" s="233"/>
      <c r="AV513" s="233" t="s">
        <v>371</v>
      </c>
      <c r="AW513" s="233" t="s">
        <v>372</v>
      </c>
      <c r="AX513" s="233" t="s">
        <v>291</v>
      </c>
      <c r="AY513" s="233"/>
      <c r="AZ513" s="233" t="s">
        <v>371</v>
      </c>
      <c r="BA513" s="233" t="s">
        <v>372</v>
      </c>
      <c r="BB513" s="233" t="s">
        <v>291</v>
      </c>
    </row>
    <row r="514" spans="1:54" ht="12.75">
      <c r="A514" s="233" t="s">
        <v>694</v>
      </c>
      <c r="B514" s="233" t="s">
        <v>651</v>
      </c>
      <c r="C514" s="233" t="s">
        <v>357</v>
      </c>
      <c r="D514" s="233" t="s">
        <v>694</v>
      </c>
      <c r="E514" s="233" t="s">
        <v>651</v>
      </c>
      <c r="F514" s="233" t="s">
        <v>357</v>
      </c>
      <c r="G514" s="233"/>
      <c r="H514" s="233" t="s">
        <v>371</v>
      </c>
      <c r="I514" s="233" t="s">
        <v>372</v>
      </c>
      <c r="J514" s="233" t="s">
        <v>291</v>
      </c>
      <c r="K514" s="233"/>
      <c r="L514" s="233" t="s">
        <v>371</v>
      </c>
      <c r="M514" s="233" t="s">
        <v>372</v>
      </c>
      <c r="N514" s="233" t="s">
        <v>291</v>
      </c>
      <c r="O514" s="233"/>
      <c r="P514" s="233" t="s">
        <v>371</v>
      </c>
      <c r="Q514" s="233" t="s">
        <v>372</v>
      </c>
      <c r="R514" s="233" t="s">
        <v>291</v>
      </c>
      <c r="S514" s="233"/>
      <c r="T514" s="233" t="s">
        <v>803</v>
      </c>
      <c r="U514" s="233" t="s">
        <v>804</v>
      </c>
      <c r="V514" s="233" t="s">
        <v>562</v>
      </c>
      <c r="W514" s="233"/>
      <c r="X514" s="233" t="s">
        <v>805</v>
      </c>
      <c r="Y514" s="233" t="s">
        <v>806</v>
      </c>
      <c r="Z514" s="233" t="s">
        <v>317</v>
      </c>
      <c r="AA514" s="233"/>
      <c r="AB514" s="233" t="s">
        <v>803</v>
      </c>
      <c r="AC514" s="233" t="s">
        <v>804</v>
      </c>
      <c r="AD514" s="233" t="s">
        <v>562</v>
      </c>
      <c r="AE514" s="233"/>
      <c r="AF514" s="233" t="s">
        <v>805</v>
      </c>
      <c r="AG514" s="233" t="s">
        <v>806</v>
      </c>
      <c r="AH514" s="233" t="s">
        <v>317</v>
      </c>
      <c r="AI514" s="233"/>
      <c r="AJ514" s="233" t="s">
        <v>449</v>
      </c>
      <c r="AK514" s="233" t="s">
        <v>450</v>
      </c>
      <c r="AL514" s="233" t="s">
        <v>319</v>
      </c>
      <c r="AM514" s="233"/>
      <c r="AN514" s="233"/>
      <c r="AO514" s="233"/>
      <c r="AP514" s="233"/>
      <c r="AQ514" s="233"/>
      <c r="AR514" s="233" t="s">
        <v>362</v>
      </c>
      <c r="AS514" s="233" t="s">
        <v>363</v>
      </c>
      <c r="AT514" s="233" t="s">
        <v>738</v>
      </c>
      <c r="AU514" s="233"/>
      <c r="AV514" s="233" t="s">
        <v>371</v>
      </c>
      <c r="AW514" s="233" t="s">
        <v>372</v>
      </c>
      <c r="AX514" s="233" t="s">
        <v>291</v>
      </c>
      <c r="AY514" s="233"/>
      <c r="AZ514" s="233" t="s">
        <v>371</v>
      </c>
      <c r="BA514" s="233" t="s">
        <v>372</v>
      </c>
      <c r="BB514" s="233" t="s">
        <v>291</v>
      </c>
    </row>
    <row r="515" spans="1:54" ht="12.75">
      <c r="A515" s="233" t="s">
        <v>694</v>
      </c>
      <c r="B515" s="233" t="s">
        <v>651</v>
      </c>
      <c r="C515" s="233" t="s">
        <v>357</v>
      </c>
      <c r="D515" s="233" t="s">
        <v>694</v>
      </c>
      <c r="E515" s="233" t="s">
        <v>651</v>
      </c>
      <c r="F515" s="233" t="s">
        <v>357</v>
      </c>
      <c r="G515" s="233"/>
      <c r="H515" s="233" t="s">
        <v>660</v>
      </c>
      <c r="I515" s="233" t="s">
        <v>661</v>
      </c>
      <c r="J515" s="233" t="s">
        <v>662</v>
      </c>
      <c r="K515" s="233"/>
      <c r="L515" s="233" t="s">
        <v>660</v>
      </c>
      <c r="M515" s="233" t="s">
        <v>661</v>
      </c>
      <c r="N515" s="233" t="s">
        <v>662</v>
      </c>
      <c r="O515" s="233"/>
      <c r="P515" s="233" t="s">
        <v>660</v>
      </c>
      <c r="Q515" s="233" t="s">
        <v>661</v>
      </c>
      <c r="R515" s="233" t="s">
        <v>662</v>
      </c>
      <c r="S515" s="233"/>
      <c r="T515" s="233" t="s">
        <v>805</v>
      </c>
      <c r="U515" s="233" t="s">
        <v>806</v>
      </c>
      <c r="V515" s="233" t="s">
        <v>317</v>
      </c>
      <c r="W515" s="233"/>
      <c r="X515" s="233" t="s">
        <v>516</v>
      </c>
      <c r="Y515" s="233" t="s">
        <v>517</v>
      </c>
      <c r="Z515" s="233" t="s">
        <v>725</v>
      </c>
      <c r="AA515" s="233"/>
      <c r="AB515" s="233" t="s">
        <v>805</v>
      </c>
      <c r="AC515" s="233" t="s">
        <v>806</v>
      </c>
      <c r="AD515" s="233" t="s">
        <v>317</v>
      </c>
      <c r="AE515" s="233"/>
      <c r="AF515" s="233" t="s">
        <v>516</v>
      </c>
      <c r="AG515" s="233" t="s">
        <v>517</v>
      </c>
      <c r="AH515" s="233" t="s">
        <v>725</v>
      </c>
      <c r="AI515" s="233"/>
      <c r="AJ515" s="233" t="s">
        <v>797</v>
      </c>
      <c r="AK515" s="233" t="s">
        <v>695</v>
      </c>
      <c r="AL515" s="233" t="s">
        <v>652</v>
      </c>
      <c r="AM515" s="233"/>
      <c r="AN515" s="233"/>
      <c r="AO515" s="233"/>
      <c r="AP515" s="233"/>
      <c r="AQ515" s="233"/>
      <c r="AR515" s="233" t="s">
        <v>720</v>
      </c>
      <c r="AS515" s="233" t="s">
        <v>290</v>
      </c>
      <c r="AT515" s="233" t="s">
        <v>291</v>
      </c>
      <c r="AU515" s="233"/>
      <c r="AV515" s="233" t="s">
        <v>660</v>
      </c>
      <c r="AW515" s="233" t="s">
        <v>661</v>
      </c>
      <c r="AX515" s="233" t="s">
        <v>662</v>
      </c>
      <c r="AY515" s="233"/>
      <c r="AZ515" s="233" t="s">
        <v>660</v>
      </c>
      <c r="BA515" s="233" t="s">
        <v>661</v>
      </c>
      <c r="BB515" s="233" t="s">
        <v>662</v>
      </c>
    </row>
    <row r="516" spans="1:54" ht="12.75">
      <c r="A516" s="233" t="s">
        <v>798</v>
      </c>
      <c r="B516" s="233" t="s">
        <v>651</v>
      </c>
      <c r="C516" s="233" t="s">
        <v>657</v>
      </c>
      <c r="D516" s="233" t="s">
        <v>798</v>
      </c>
      <c r="E516" s="233" t="s">
        <v>651</v>
      </c>
      <c r="F516" s="233" t="s">
        <v>657</v>
      </c>
      <c r="G516" s="233"/>
      <c r="H516" s="233" t="s">
        <v>663</v>
      </c>
      <c r="I516" s="233" t="s">
        <v>664</v>
      </c>
      <c r="J516" s="233" t="s">
        <v>437</v>
      </c>
      <c r="K516" s="233"/>
      <c r="L516" s="233" t="s">
        <v>663</v>
      </c>
      <c r="M516" s="233" t="s">
        <v>664</v>
      </c>
      <c r="N516" s="233" t="s">
        <v>437</v>
      </c>
      <c r="O516" s="233"/>
      <c r="P516" s="233" t="s">
        <v>663</v>
      </c>
      <c r="Q516" s="233" t="s">
        <v>664</v>
      </c>
      <c r="R516" s="233" t="s">
        <v>437</v>
      </c>
      <c r="S516" s="233"/>
      <c r="T516" s="233" t="s">
        <v>516</v>
      </c>
      <c r="U516" s="233" t="s">
        <v>517</v>
      </c>
      <c r="V516" s="233" t="s">
        <v>725</v>
      </c>
      <c r="W516" s="233"/>
      <c r="X516" s="233" t="s">
        <v>315</v>
      </c>
      <c r="Y516" s="233" t="s">
        <v>316</v>
      </c>
      <c r="Z516" s="233" t="s">
        <v>317</v>
      </c>
      <c r="AA516" s="233"/>
      <c r="AB516" s="233" t="s">
        <v>516</v>
      </c>
      <c r="AC516" s="233" t="s">
        <v>517</v>
      </c>
      <c r="AD516" s="233" t="s">
        <v>725</v>
      </c>
      <c r="AE516" s="233"/>
      <c r="AF516" s="233" t="s">
        <v>315</v>
      </c>
      <c r="AG516" s="233" t="s">
        <v>316</v>
      </c>
      <c r="AH516" s="233" t="s">
        <v>317</v>
      </c>
      <c r="AI516" s="233"/>
      <c r="AJ516" s="233" t="s">
        <v>797</v>
      </c>
      <c r="AK516" s="233" t="s">
        <v>695</v>
      </c>
      <c r="AL516" s="233" t="s">
        <v>652</v>
      </c>
      <c r="AM516" s="233"/>
      <c r="AN516" s="233"/>
      <c r="AO516" s="233"/>
      <c r="AP516" s="233"/>
      <c r="AQ516" s="233"/>
      <c r="AR516" s="233" t="s">
        <v>720</v>
      </c>
      <c r="AS516" s="233" t="s">
        <v>290</v>
      </c>
      <c r="AT516" s="233" t="s">
        <v>291</v>
      </c>
      <c r="AU516" s="233"/>
      <c r="AV516" s="233" t="s">
        <v>663</v>
      </c>
      <c r="AW516" s="233" t="s">
        <v>664</v>
      </c>
      <c r="AX516" s="233" t="s">
        <v>437</v>
      </c>
      <c r="AY516" s="233"/>
      <c r="AZ516" s="233" t="s">
        <v>663</v>
      </c>
      <c r="BA516" s="233" t="s">
        <v>664</v>
      </c>
      <c r="BB516" s="233" t="s">
        <v>437</v>
      </c>
    </row>
    <row r="517" spans="1:54" ht="12.75">
      <c r="A517" s="233" t="s">
        <v>650</v>
      </c>
      <c r="B517" s="233" t="s">
        <v>651</v>
      </c>
      <c r="C517" s="233" t="s">
        <v>652</v>
      </c>
      <c r="D517" s="233" t="s">
        <v>650</v>
      </c>
      <c r="E517" s="233" t="s">
        <v>651</v>
      </c>
      <c r="F517" s="233" t="s">
        <v>652</v>
      </c>
      <c r="G517" s="233"/>
      <c r="H517" s="233" t="s">
        <v>663</v>
      </c>
      <c r="I517" s="233" t="s">
        <v>664</v>
      </c>
      <c r="J517" s="233" t="s">
        <v>437</v>
      </c>
      <c r="K517" s="233"/>
      <c r="L517" s="233" t="s">
        <v>663</v>
      </c>
      <c r="M517" s="233" t="s">
        <v>664</v>
      </c>
      <c r="N517" s="233" t="s">
        <v>437</v>
      </c>
      <c r="O517" s="233"/>
      <c r="P517" s="233" t="s">
        <v>663</v>
      </c>
      <c r="Q517" s="233" t="s">
        <v>664</v>
      </c>
      <c r="R517" s="233" t="s">
        <v>437</v>
      </c>
      <c r="S517" s="233"/>
      <c r="T517" s="233" t="s">
        <v>315</v>
      </c>
      <c r="U517" s="233" t="s">
        <v>316</v>
      </c>
      <c r="V517" s="233" t="s">
        <v>317</v>
      </c>
      <c r="W517" s="233"/>
      <c r="X517" s="233" t="s">
        <v>726</v>
      </c>
      <c r="Y517" s="233" t="s">
        <v>318</v>
      </c>
      <c r="Z517" s="233" t="s">
        <v>319</v>
      </c>
      <c r="AA517" s="233"/>
      <c r="AB517" s="233" t="s">
        <v>315</v>
      </c>
      <c r="AC517" s="233" t="s">
        <v>316</v>
      </c>
      <c r="AD517" s="233" t="s">
        <v>317</v>
      </c>
      <c r="AE517" s="233"/>
      <c r="AF517" s="233" t="s">
        <v>726</v>
      </c>
      <c r="AG517" s="233" t="s">
        <v>318</v>
      </c>
      <c r="AH517" s="233" t="s">
        <v>319</v>
      </c>
      <c r="AI517" s="233"/>
      <c r="AJ517" s="233" t="s">
        <v>797</v>
      </c>
      <c r="AK517" s="233" t="s">
        <v>695</v>
      </c>
      <c r="AL517" s="233" t="s">
        <v>652</v>
      </c>
      <c r="AM517" s="233"/>
      <c r="AN517" s="233"/>
      <c r="AO517" s="233"/>
      <c r="AP517" s="233"/>
      <c r="AQ517" s="233"/>
      <c r="AR517" s="233" t="s">
        <v>720</v>
      </c>
      <c r="AS517" s="233" t="s">
        <v>290</v>
      </c>
      <c r="AT517" s="233" t="s">
        <v>291</v>
      </c>
      <c r="AU517" s="233"/>
      <c r="AV517" s="233" t="s">
        <v>663</v>
      </c>
      <c r="AW517" s="233" t="s">
        <v>664</v>
      </c>
      <c r="AX517" s="233" t="s">
        <v>437</v>
      </c>
      <c r="AY517" s="233"/>
      <c r="AZ517" s="233" t="s">
        <v>663</v>
      </c>
      <c r="BA517" s="233" t="s">
        <v>664</v>
      </c>
      <c r="BB517" s="233" t="s">
        <v>437</v>
      </c>
    </row>
    <row r="518" spans="1:54" ht="12.75">
      <c r="A518" s="233" t="s">
        <v>650</v>
      </c>
      <c r="B518" s="233" t="s">
        <v>651</v>
      </c>
      <c r="C518" s="233" t="s">
        <v>652</v>
      </c>
      <c r="D518" s="233" t="s">
        <v>650</v>
      </c>
      <c r="E518" s="233" t="s">
        <v>651</v>
      </c>
      <c r="F518" s="233" t="s">
        <v>652</v>
      </c>
      <c r="G518" s="233"/>
      <c r="H518" s="233" t="s">
        <v>801</v>
      </c>
      <c r="I518" s="233" t="s">
        <v>523</v>
      </c>
      <c r="J518" s="233" t="s">
        <v>802</v>
      </c>
      <c r="K518" s="233"/>
      <c r="L518" s="233" t="s">
        <v>801</v>
      </c>
      <c r="M518" s="233" t="s">
        <v>523</v>
      </c>
      <c r="N518" s="233" t="s">
        <v>802</v>
      </c>
      <c r="O518" s="233"/>
      <c r="P518" s="233" t="s">
        <v>801</v>
      </c>
      <c r="Q518" s="233" t="s">
        <v>523</v>
      </c>
      <c r="R518" s="233" t="s">
        <v>802</v>
      </c>
      <c r="S518" s="233"/>
      <c r="T518" s="233" t="s">
        <v>726</v>
      </c>
      <c r="U518" s="233" t="s">
        <v>318</v>
      </c>
      <c r="V518" s="233" t="s">
        <v>319</v>
      </c>
      <c r="W518" s="233"/>
      <c r="X518" s="233" t="s">
        <v>646</v>
      </c>
      <c r="Y518" s="233" t="s">
        <v>647</v>
      </c>
      <c r="Z518" s="233" t="s">
        <v>317</v>
      </c>
      <c r="AA518" s="233"/>
      <c r="AB518" s="233" t="s">
        <v>726</v>
      </c>
      <c r="AC518" s="233" t="s">
        <v>318</v>
      </c>
      <c r="AD518" s="233" t="s">
        <v>319</v>
      </c>
      <c r="AE518" s="233"/>
      <c r="AF518" s="233" t="s">
        <v>646</v>
      </c>
      <c r="AG518" s="233" t="s">
        <v>647</v>
      </c>
      <c r="AH518" s="233" t="s">
        <v>317</v>
      </c>
      <c r="AI518" s="233"/>
      <c r="AJ518" s="233" t="s">
        <v>451</v>
      </c>
      <c r="AK518" s="233" t="s">
        <v>452</v>
      </c>
      <c r="AL518" s="233" t="s">
        <v>394</v>
      </c>
      <c r="AM518" s="233"/>
      <c r="AN518" s="233"/>
      <c r="AO518" s="233"/>
      <c r="AP518" s="233"/>
      <c r="AQ518" s="233"/>
      <c r="AR518" s="233" t="s">
        <v>364</v>
      </c>
      <c r="AS518" s="233" t="s">
        <v>365</v>
      </c>
      <c r="AT518" s="233" t="s">
        <v>289</v>
      </c>
      <c r="AU518" s="233"/>
      <c r="AV518" s="233" t="s">
        <v>801</v>
      </c>
      <c r="AW518" s="233" t="s">
        <v>523</v>
      </c>
      <c r="AX518" s="233" t="s">
        <v>802</v>
      </c>
      <c r="AY518" s="233"/>
      <c r="AZ518" s="233" t="s">
        <v>801</v>
      </c>
      <c r="BA518" s="233" t="s">
        <v>523</v>
      </c>
      <c r="BB518" s="233" t="s">
        <v>802</v>
      </c>
    </row>
    <row r="519" spans="1:54" ht="12.75">
      <c r="A519" s="233" t="s">
        <v>799</v>
      </c>
      <c r="B519" s="233" t="s">
        <v>651</v>
      </c>
      <c r="C519" s="233" t="s">
        <v>658</v>
      </c>
      <c r="D519" s="233" t="s">
        <v>799</v>
      </c>
      <c r="E519" s="233" t="s">
        <v>651</v>
      </c>
      <c r="F519" s="233" t="s">
        <v>658</v>
      </c>
      <c r="G519" s="233"/>
      <c r="H519" s="233" t="s">
        <v>801</v>
      </c>
      <c r="I519" s="233" t="s">
        <v>523</v>
      </c>
      <c r="J519" s="233" t="s">
        <v>802</v>
      </c>
      <c r="K519" s="233"/>
      <c r="L519" s="233" t="s">
        <v>801</v>
      </c>
      <c r="M519" s="233" t="s">
        <v>523</v>
      </c>
      <c r="N519" s="233" t="s">
        <v>802</v>
      </c>
      <c r="O519" s="233"/>
      <c r="P519" s="233" t="s">
        <v>801</v>
      </c>
      <c r="Q519" s="233" t="s">
        <v>523</v>
      </c>
      <c r="R519" s="233" t="s">
        <v>802</v>
      </c>
      <c r="S519" s="233"/>
      <c r="T519" s="233" t="s">
        <v>646</v>
      </c>
      <c r="U519" s="233" t="s">
        <v>647</v>
      </c>
      <c r="V519" s="233" t="s">
        <v>317</v>
      </c>
      <c r="W519" s="233"/>
      <c r="X519" s="233" t="s">
        <v>320</v>
      </c>
      <c r="Y519" s="233" t="s">
        <v>321</v>
      </c>
      <c r="Z519" s="233" t="s">
        <v>309</v>
      </c>
      <c r="AA519" s="233"/>
      <c r="AB519" s="233" t="s">
        <v>646</v>
      </c>
      <c r="AC519" s="233" t="s">
        <v>647</v>
      </c>
      <c r="AD519" s="233" t="s">
        <v>317</v>
      </c>
      <c r="AE519" s="233"/>
      <c r="AF519" s="233" t="s">
        <v>320</v>
      </c>
      <c r="AG519" s="233" t="s">
        <v>321</v>
      </c>
      <c r="AH519" s="233" t="s">
        <v>309</v>
      </c>
      <c r="AI519" s="233"/>
      <c r="AJ519" s="233" t="s">
        <v>453</v>
      </c>
      <c r="AK519" s="233" t="s">
        <v>454</v>
      </c>
      <c r="AL519" s="233" t="s">
        <v>326</v>
      </c>
      <c r="AM519" s="233"/>
      <c r="AN519" s="233"/>
      <c r="AO519" s="233"/>
      <c r="AP519" s="233"/>
      <c r="AQ519" s="233"/>
      <c r="AR519" s="233" t="s">
        <v>694</v>
      </c>
      <c r="AS519" s="233" t="s">
        <v>651</v>
      </c>
      <c r="AT519" s="233" t="s">
        <v>357</v>
      </c>
      <c r="AU519" s="233"/>
      <c r="AV519" s="233" t="s">
        <v>801</v>
      </c>
      <c r="AW519" s="233" t="s">
        <v>523</v>
      </c>
      <c r="AX519" s="233" t="s">
        <v>802</v>
      </c>
      <c r="AY519" s="233"/>
      <c r="AZ519" s="233" t="s">
        <v>801</v>
      </c>
      <c r="BA519" s="233" t="s">
        <v>523</v>
      </c>
      <c r="BB519" s="233" t="s">
        <v>802</v>
      </c>
    </row>
    <row r="520" spans="1:54" ht="12.75">
      <c r="A520" s="233" t="s">
        <v>799</v>
      </c>
      <c r="B520" s="233" t="s">
        <v>651</v>
      </c>
      <c r="C520" s="233" t="s">
        <v>658</v>
      </c>
      <c r="D520" s="233" t="s">
        <v>799</v>
      </c>
      <c r="E520" s="233" t="s">
        <v>651</v>
      </c>
      <c r="F520" s="233" t="s">
        <v>658</v>
      </c>
      <c r="G520" s="233"/>
      <c r="H520" s="233" t="s">
        <v>373</v>
      </c>
      <c r="I520" s="233" t="s">
        <v>353</v>
      </c>
      <c r="J520" s="233" t="s">
        <v>374</v>
      </c>
      <c r="K520" s="233"/>
      <c r="L520" s="233" t="s">
        <v>373</v>
      </c>
      <c r="M520" s="233" t="s">
        <v>353</v>
      </c>
      <c r="N520" s="233" t="s">
        <v>374</v>
      </c>
      <c r="O520" s="233"/>
      <c r="P520" s="233" t="s">
        <v>373</v>
      </c>
      <c r="Q520" s="233" t="s">
        <v>353</v>
      </c>
      <c r="R520" s="233" t="s">
        <v>374</v>
      </c>
      <c r="S520" s="233"/>
      <c r="T520" s="233" t="s">
        <v>320</v>
      </c>
      <c r="U520" s="233" t="s">
        <v>321</v>
      </c>
      <c r="V520" s="233" t="s">
        <v>309</v>
      </c>
      <c r="W520" s="233"/>
      <c r="X520" s="233" t="s">
        <v>668</v>
      </c>
      <c r="Y520" s="233" t="s">
        <v>669</v>
      </c>
      <c r="Z520" s="233" t="s">
        <v>670</v>
      </c>
      <c r="AA520" s="233"/>
      <c r="AB520" s="233" t="s">
        <v>320</v>
      </c>
      <c r="AC520" s="233" t="s">
        <v>321</v>
      </c>
      <c r="AD520" s="233" t="s">
        <v>309</v>
      </c>
      <c r="AE520" s="233"/>
      <c r="AF520" s="233" t="s">
        <v>668</v>
      </c>
      <c r="AG520" s="233" t="s">
        <v>669</v>
      </c>
      <c r="AH520" s="233" t="s">
        <v>670</v>
      </c>
      <c r="AI520" s="233"/>
      <c r="AJ520" s="233" t="s">
        <v>720</v>
      </c>
      <c r="AK520" s="233" t="s">
        <v>290</v>
      </c>
      <c r="AL520" s="233" t="s">
        <v>291</v>
      </c>
      <c r="AM520" s="233"/>
      <c r="AN520" s="233"/>
      <c r="AO520" s="233"/>
      <c r="AP520" s="233"/>
      <c r="AQ520" s="233"/>
      <c r="AR520" s="233" t="s">
        <v>694</v>
      </c>
      <c r="AS520" s="233" t="s">
        <v>651</v>
      </c>
      <c r="AT520" s="233" t="s">
        <v>357</v>
      </c>
      <c r="AU520" s="233"/>
      <c r="AV520" s="233" t="s">
        <v>373</v>
      </c>
      <c r="AW520" s="233" t="s">
        <v>353</v>
      </c>
      <c r="AX520" s="233" t="s">
        <v>374</v>
      </c>
      <c r="AY520" s="233"/>
      <c r="AZ520" s="233" t="s">
        <v>373</v>
      </c>
      <c r="BA520" s="233" t="s">
        <v>353</v>
      </c>
      <c r="BB520" s="233" t="s">
        <v>374</v>
      </c>
    </row>
    <row r="521" spans="1:54" ht="12.75">
      <c r="A521" s="233" t="s">
        <v>653</v>
      </c>
      <c r="B521" s="233" t="s">
        <v>651</v>
      </c>
      <c r="C521" s="233" t="s">
        <v>654</v>
      </c>
      <c r="D521" s="233" t="s">
        <v>653</v>
      </c>
      <c r="E521" s="233" t="s">
        <v>651</v>
      </c>
      <c r="F521" s="233" t="s">
        <v>654</v>
      </c>
      <c r="G521" s="233"/>
      <c r="H521" s="233" t="s">
        <v>375</v>
      </c>
      <c r="I521" s="233" t="s">
        <v>376</v>
      </c>
      <c r="J521" s="233" t="s">
        <v>377</v>
      </c>
      <c r="K521" s="233"/>
      <c r="L521" s="233" t="s">
        <v>375</v>
      </c>
      <c r="M521" s="233" t="s">
        <v>376</v>
      </c>
      <c r="N521" s="233" t="s">
        <v>377</v>
      </c>
      <c r="O521" s="233"/>
      <c r="P521" s="233" t="s">
        <v>375</v>
      </c>
      <c r="Q521" s="233" t="s">
        <v>376</v>
      </c>
      <c r="R521" s="233" t="s">
        <v>377</v>
      </c>
      <c r="S521" s="233"/>
      <c r="T521" s="233" t="s">
        <v>668</v>
      </c>
      <c r="U521" s="233" t="s">
        <v>669</v>
      </c>
      <c r="V521" s="233" t="s">
        <v>670</v>
      </c>
      <c r="W521" s="233"/>
      <c r="X521" s="233" t="s">
        <v>671</v>
      </c>
      <c r="Y521" s="233" t="s">
        <v>672</v>
      </c>
      <c r="Z521" s="233" t="s">
        <v>357</v>
      </c>
      <c r="AA521" s="233"/>
      <c r="AB521" s="233" t="s">
        <v>668</v>
      </c>
      <c r="AC521" s="233" t="s">
        <v>669</v>
      </c>
      <c r="AD521" s="233" t="s">
        <v>670</v>
      </c>
      <c r="AE521" s="233"/>
      <c r="AF521" s="233" t="s">
        <v>671</v>
      </c>
      <c r="AG521" s="233" t="s">
        <v>672</v>
      </c>
      <c r="AH521" s="233" t="s">
        <v>357</v>
      </c>
      <c r="AI521" s="233"/>
      <c r="AJ521" s="233" t="s">
        <v>720</v>
      </c>
      <c r="AK521" s="233" t="s">
        <v>290</v>
      </c>
      <c r="AL521" s="233" t="s">
        <v>291</v>
      </c>
      <c r="AM521" s="233"/>
      <c r="AN521" s="233"/>
      <c r="AO521" s="233"/>
      <c r="AP521" s="233"/>
      <c r="AQ521" s="233"/>
      <c r="AR521" s="233" t="s">
        <v>694</v>
      </c>
      <c r="AS521" s="233" t="s">
        <v>651</v>
      </c>
      <c r="AT521" s="233" t="s">
        <v>357</v>
      </c>
      <c r="AU521" s="233"/>
      <c r="AV521" s="233" t="s">
        <v>375</v>
      </c>
      <c r="AW521" s="233" t="s">
        <v>376</v>
      </c>
      <c r="AX521" s="233" t="s">
        <v>377</v>
      </c>
      <c r="AY521" s="233"/>
      <c r="AZ521" s="233" t="s">
        <v>375</v>
      </c>
      <c r="BA521" s="233" t="s">
        <v>376</v>
      </c>
      <c r="BB521" s="233" t="s">
        <v>377</v>
      </c>
    </row>
    <row r="522" spans="1:54" ht="12.75">
      <c r="A522" s="233" t="s">
        <v>655</v>
      </c>
      <c r="B522" s="233" t="s">
        <v>651</v>
      </c>
      <c r="C522" s="233" t="s">
        <v>656</v>
      </c>
      <c r="D522" s="233" t="s">
        <v>655</v>
      </c>
      <c r="E522" s="233" t="s">
        <v>651</v>
      </c>
      <c r="F522" s="233" t="s">
        <v>656</v>
      </c>
      <c r="G522" s="233"/>
      <c r="H522" s="233" t="s">
        <v>665</v>
      </c>
      <c r="I522" s="233" t="s">
        <v>666</v>
      </c>
      <c r="J522" s="233" t="s">
        <v>667</v>
      </c>
      <c r="K522" s="233"/>
      <c r="L522" s="233" t="s">
        <v>665</v>
      </c>
      <c r="M522" s="233" t="s">
        <v>666</v>
      </c>
      <c r="N522" s="233" t="s">
        <v>667</v>
      </c>
      <c r="O522" s="233"/>
      <c r="P522" s="233" t="s">
        <v>665</v>
      </c>
      <c r="Q522" s="233" t="s">
        <v>666</v>
      </c>
      <c r="R522" s="233" t="s">
        <v>667</v>
      </c>
      <c r="S522" s="233"/>
      <c r="T522" s="233" t="s">
        <v>671</v>
      </c>
      <c r="U522" s="233" t="s">
        <v>672</v>
      </c>
      <c r="V522" s="233" t="s">
        <v>357</v>
      </c>
      <c r="W522" s="233"/>
      <c r="X522" s="233" t="s">
        <v>322</v>
      </c>
      <c r="Y522" s="233" t="s">
        <v>323</v>
      </c>
      <c r="Z522" s="233" t="s">
        <v>309</v>
      </c>
      <c r="AA522" s="233"/>
      <c r="AB522" s="233" t="s">
        <v>671</v>
      </c>
      <c r="AC522" s="233" t="s">
        <v>672</v>
      </c>
      <c r="AD522" s="233" t="s">
        <v>357</v>
      </c>
      <c r="AE522" s="233"/>
      <c r="AF522" s="233" t="s">
        <v>322</v>
      </c>
      <c r="AG522" s="233" t="s">
        <v>323</v>
      </c>
      <c r="AH522" s="233" t="s">
        <v>309</v>
      </c>
      <c r="AI522" s="233"/>
      <c r="AJ522" s="233" t="s">
        <v>455</v>
      </c>
      <c r="AK522" s="233" t="s">
        <v>456</v>
      </c>
      <c r="AL522" s="233" t="s">
        <v>289</v>
      </c>
      <c r="AM522" s="233"/>
      <c r="AN522" s="233"/>
      <c r="AO522" s="233"/>
      <c r="AP522" s="233"/>
      <c r="AQ522" s="233"/>
      <c r="AR522" s="233" t="s">
        <v>694</v>
      </c>
      <c r="AS522" s="233" t="s">
        <v>651</v>
      </c>
      <c r="AT522" s="233" t="s">
        <v>357</v>
      </c>
      <c r="AU522" s="233"/>
      <c r="AV522" s="233" t="s">
        <v>665</v>
      </c>
      <c r="AW522" s="233" t="s">
        <v>666</v>
      </c>
      <c r="AX522" s="233" t="s">
        <v>667</v>
      </c>
      <c r="AY522" s="233"/>
      <c r="AZ522" s="233" t="s">
        <v>665</v>
      </c>
      <c r="BA522" s="233" t="s">
        <v>666</v>
      </c>
      <c r="BB522" s="233" t="s">
        <v>667</v>
      </c>
    </row>
    <row r="523" spans="1:54" ht="12.75">
      <c r="A523" s="233" t="s">
        <v>655</v>
      </c>
      <c r="B523" s="233" t="s">
        <v>651</v>
      </c>
      <c r="C523" s="233" t="s">
        <v>656</v>
      </c>
      <c r="D523" s="233" t="s">
        <v>655</v>
      </c>
      <c r="E523" s="233" t="s">
        <v>651</v>
      </c>
      <c r="F523" s="233" t="s">
        <v>656</v>
      </c>
      <c r="G523" s="233"/>
      <c r="H523" s="233" t="s">
        <v>378</v>
      </c>
      <c r="I523" s="233" t="s">
        <v>379</v>
      </c>
      <c r="J523" s="233" t="s">
        <v>326</v>
      </c>
      <c r="K523" s="233"/>
      <c r="L523" s="233" t="s">
        <v>378</v>
      </c>
      <c r="M523" s="233" t="s">
        <v>379</v>
      </c>
      <c r="N523" s="233" t="s">
        <v>326</v>
      </c>
      <c r="O523" s="233"/>
      <c r="P523" s="233" t="s">
        <v>378</v>
      </c>
      <c r="Q523" s="233" t="s">
        <v>379</v>
      </c>
      <c r="R523" s="233" t="s">
        <v>326</v>
      </c>
      <c r="S523" s="233"/>
      <c r="T523" s="233" t="s">
        <v>322</v>
      </c>
      <c r="U523" s="233" t="s">
        <v>323</v>
      </c>
      <c r="V523" s="233" t="s">
        <v>309</v>
      </c>
      <c r="W523" s="233"/>
      <c r="X523" s="233" t="s">
        <v>547</v>
      </c>
      <c r="Y523" s="233" t="s">
        <v>548</v>
      </c>
      <c r="Z523" s="233" t="s">
        <v>673</v>
      </c>
      <c r="AA523" s="233"/>
      <c r="AB523" s="233" t="s">
        <v>322</v>
      </c>
      <c r="AC523" s="233" t="s">
        <v>323</v>
      </c>
      <c r="AD523" s="233" t="s">
        <v>309</v>
      </c>
      <c r="AE523" s="233"/>
      <c r="AF523" s="233" t="s">
        <v>547</v>
      </c>
      <c r="AG523" s="233" t="s">
        <v>548</v>
      </c>
      <c r="AH523" s="233" t="s">
        <v>673</v>
      </c>
      <c r="AI523" s="233"/>
      <c r="AJ523" s="233" t="s">
        <v>782</v>
      </c>
      <c r="AK523" s="233" t="s">
        <v>500</v>
      </c>
      <c r="AL523" s="233" t="s">
        <v>291</v>
      </c>
      <c r="AM523" s="233"/>
      <c r="AN523" s="233"/>
      <c r="AO523" s="233"/>
      <c r="AP523" s="233"/>
      <c r="AQ523" s="233"/>
      <c r="AR523" s="233" t="s">
        <v>798</v>
      </c>
      <c r="AS523" s="233" t="s">
        <v>651</v>
      </c>
      <c r="AT523" s="233" t="s">
        <v>657</v>
      </c>
      <c r="AU523" s="233"/>
      <c r="AV523" s="233" t="s">
        <v>378</v>
      </c>
      <c r="AW523" s="233" t="s">
        <v>379</v>
      </c>
      <c r="AX523" s="233" t="s">
        <v>326</v>
      </c>
      <c r="AY523" s="233"/>
      <c r="AZ523" s="233" t="s">
        <v>378</v>
      </c>
      <c r="BA523" s="233" t="s">
        <v>379</v>
      </c>
      <c r="BB523" s="233" t="s">
        <v>326</v>
      </c>
    </row>
    <row r="524" spans="1:54" ht="12.75">
      <c r="A524" s="233" t="s">
        <v>457</v>
      </c>
      <c r="B524" s="233" t="s">
        <v>458</v>
      </c>
      <c r="C524" s="233" t="s">
        <v>319</v>
      </c>
      <c r="D524" s="233" t="s">
        <v>457</v>
      </c>
      <c r="E524" s="233" t="s">
        <v>458</v>
      </c>
      <c r="F524" s="233" t="s">
        <v>319</v>
      </c>
      <c r="G524" s="233"/>
      <c r="H524" s="233" t="s">
        <v>803</v>
      </c>
      <c r="I524" s="233" t="s">
        <v>804</v>
      </c>
      <c r="J524" s="233" t="s">
        <v>562</v>
      </c>
      <c r="K524" s="233"/>
      <c r="L524" s="233" t="s">
        <v>803</v>
      </c>
      <c r="M524" s="233" t="s">
        <v>804</v>
      </c>
      <c r="N524" s="233" t="s">
        <v>562</v>
      </c>
      <c r="O524" s="233"/>
      <c r="P524" s="233" t="s">
        <v>803</v>
      </c>
      <c r="Q524" s="233" t="s">
        <v>804</v>
      </c>
      <c r="R524" s="233" t="s">
        <v>562</v>
      </c>
      <c r="S524" s="233"/>
      <c r="T524" s="233" t="s">
        <v>547</v>
      </c>
      <c r="U524" s="233" t="s">
        <v>548</v>
      </c>
      <c r="V524" s="233" t="s">
        <v>673</v>
      </c>
      <c r="W524" s="233"/>
      <c r="X524" s="233" t="s">
        <v>324</v>
      </c>
      <c r="Y524" s="233" t="s">
        <v>325</v>
      </c>
      <c r="Z524" s="233" t="s">
        <v>326</v>
      </c>
      <c r="AA524" s="233"/>
      <c r="AB524" s="233" t="s">
        <v>547</v>
      </c>
      <c r="AC524" s="233" t="s">
        <v>548</v>
      </c>
      <c r="AD524" s="233" t="s">
        <v>673</v>
      </c>
      <c r="AE524" s="233"/>
      <c r="AF524" s="233" t="s">
        <v>324</v>
      </c>
      <c r="AG524" s="233" t="s">
        <v>325</v>
      </c>
      <c r="AH524" s="233" t="s">
        <v>326</v>
      </c>
      <c r="AI524" s="233"/>
      <c r="AJ524" s="233" t="s">
        <v>694</v>
      </c>
      <c r="AK524" s="233" t="s">
        <v>651</v>
      </c>
      <c r="AL524" s="233" t="s">
        <v>357</v>
      </c>
      <c r="AM524" s="233"/>
      <c r="AN524" s="233"/>
      <c r="AO524" s="233"/>
      <c r="AP524" s="233"/>
      <c r="AQ524" s="233"/>
      <c r="AR524" s="233" t="s">
        <v>798</v>
      </c>
      <c r="AS524" s="233" t="s">
        <v>651</v>
      </c>
      <c r="AT524" s="233" t="s">
        <v>657</v>
      </c>
      <c r="AU524" s="233"/>
      <c r="AV524" s="233" t="s">
        <v>803</v>
      </c>
      <c r="AW524" s="233" t="s">
        <v>804</v>
      </c>
      <c r="AX524" s="233" t="s">
        <v>562</v>
      </c>
      <c r="AY524" s="233"/>
      <c r="AZ524" s="233" t="s">
        <v>803</v>
      </c>
      <c r="BA524" s="233" t="s">
        <v>804</v>
      </c>
      <c r="BB524" s="233" t="s">
        <v>562</v>
      </c>
    </row>
    <row r="525" spans="1:54" ht="12.75">
      <c r="A525" s="233" t="s">
        <v>800</v>
      </c>
      <c r="B525" s="233" t="s">
        <v>659</v>
      </c>
      <c r="C525" s="233" t="s">
        <v>357</v>
      </c>
      <c r="D525" s="233" t="s">
        <v>800</v>
      </c>
      <c r="E525" s="233" t="s">
        <v>659</v>
      </c>
      <c r="F525" s="233" t="s">
        <v>357</v>
      </c>
      <c r="G525" s="233"/>
      <c r="H525" s="233" t="s">
        <v>803</v>
      </c>
      <c r="I525" s="233" t="s">
        <v>804</v>
      </c>
      <c r="J525" s="233" t="s">
        <v>562</v>
      </c>
      <c r="K525" s="233"/>
      <c r="L525" s="233" t="s">
        <v>803</v>
      </c>
      <c r="M525" s="233" t="s">
        <v>804</v>
      </c>
      <c r="N525" s="233" t="s">
        <v>562</v>
      </c>
      <c r="O525" s="233"/>
      <c r="P525" s="233" t="s">
        <v>803</v>
      </c>
      <c r="Q525" s="233" t="s">
        <v>804</v>
      </c>
      <c r="R525" s="233" t="s">
        <v>562</v>
      </c>
      <c r="S525" s="233"/>
      <c r="T525" s="233" t="s">
        <v>324</v>
      </c>
      <c r="U525" s="233" t="s">
        <v>325</v>
      </c>
      <c r="V525" s="233" t="s">
        <v>326</v>
      </c>
      <c r="W525" s="233"/>
      <c r="X525" s="233" t="s">
        <v>674</v>
      </c>
      <c r="Y525" s="233" t="s">
        <v>675</v>
      </c>
      <c r="Z525" s="233" t="s">
        <v>676</v>
      </c>
      <c r="AA525" s="233"/>
      <c r="AB525" s="233" t="s">
        <v>324</v>
      </c>
      <c r="AC525" s="233" t="s">
        <v>325</v>
      </c>
      <c r="AD525" s="233" t="s">
        <v>326</v>
      </c>
      <c r="AE525" s="233"/>
      <c r="AF525" s="233" t="s">
        <v>674</v>
      </c>
      <c r="AG525" s="233" t="s">
        <v>675</v>
      </c>
      <c r="AH525" s="233" t="s">
        <v>676</v>
      </c>
      <c r="AI525" s="233"/>
      <c r="AJ525" s="233" t="s">
        <v>694</v>
      </c>
      <c r="AK525" s="233" t="s">
        <v>651</v>
      </c>
      <c r="AL525" s="233" t="s">
        <v>357</v>
      </c>
      <c r="AM525" s="233"/>
      <c r="AN525" s="233"/>
      <c r="AO525" s="233"/>
      <c r="AP525" s="233"/>
      <c r="AQ525" s="233"/>
      <c r="AR525" s="233" t="s">
        <v>798</v>
      </c>
      <c r="AS525" s="233" t="s">
        <v>651</v>
      </c>
      <c r="AT525" s="233" t="s">
        <v>657</v>
      </c>
      <c r="AU525" s="233"/>
      <c r="AV525" s="233" t="s">
        <v>803</v>
      </c>
      <c r="AW525" s="233" t="s">
        <v>804</v>
      </c>
      <c r="AX525" s="233" t="s">
        <v>562</v>
      </c>
      <c r="AY525" s="233"/>
      <c r="AZ525" s="233" t="s">
        <v>803</v>
      </c>
      <c r="BA525" s="233" t="s">
        <v>804</v>
      </c>
      <c r="BB525" s="233" t="s">
        <v>562</v>
      </c>
    </row>
    <row r="526" spans="1:54" ht="12.75">
      <c r="A526" s="233" t="s">
        <v>800</v>
      </c>
      <c r="B526" s="233" t="s">
        <v>659</v>
      </c>
      <c r="C526" s="233" t="s">
        <v>357</v>
      </c>
      <c r="D526" s="233" t="s">
        <v>800</v>
      </c>
      <c r="E526" s="233" t="s">
        <v>659</v>
      </c>
      <c r="F526" s="233" t="s">
        <v>357</v>
      </c>
      <c r="G526" s="233"/>
      <c r="H526" s="233" t="s">
        <v>742</v>
      </c>
      <c r="I526" s="233" t="s">
        <v>743</v>
      </c>
      <c r="J526" s="233" t="s">
        <v>383</v>
      </c>
      <c r="K526" s="233"/>
      <c r="L526" s="233" t="s">
        <v>742</v>
      </c>
      <c r="M526" s="233" t="s">
        <v>743</v>
      </c>
      <c r="N526" s="233" t="s">
        <v>383</v>
      </c>
      <c r="O526" s="233"/>
      <c r="P526" s="233" t="s">
        <v>742</v>
      </c>
      <c r="Q526" s="233" t="s">
        <v>743</v>
      </c>
      <c r="R526" s="233" t="s">
        <v>383</v>
      </c>
      <c r="S526" s="233"/>
      <c r="T526" s="233" t="s">
        <v>674</v>
      </c>
      <c r="U526" s="233" t="s">
        <v>675</v>
      </c>
      <c r="V526" s="233" t="s">
        <v>676</v>
      </c>
      <c r="W526" s="233"/>
      <c r="X526" s="233" t="s">
        <v>727</v>
      </c>
      <c r="Y526" s="233" t="s">
        <v>728</v>
      </c>
      <c r="Z526" s="233" t="s">
        <v>729</v>
      </c>
      <c r="AA526" s="233"/>
      <c r="AB526" s="233" t="s">
        <v>674</v>
      </c>
      <c r="AC526" s="233" t="s">
        <v>675</v>
      </c>
      <c r="AD526" s="233" t="s">
        <v>676</v>
      </c>
      <c r="AE526" s="233"/>
      <c r="AF526" s="233" t="s">
        <v>727</v>
      </c>
      <c r="AG526" s="233" t="s">
        <v>728</v>
      </c>
      <c r="AH526" s="233" t="s">
        <v>729</v>
      </c>
      <c r="AI526" s="233"/>
      <c r="AJ526" s="233" t="s">
        <v>694</v>
      </c>
      <c r="AK526" s="233" t="s">
        <v>651</v>
      </c>
      <c r="AL526" s="233" t="s">
        <v>357</v>
      </c>
      <c r="AM526" s="233"/>
      <c r="AN526" s="233"/>
      <c r="AO526" s="233"/>
      <c r="AP526" s="233"/>
      <c r="AQ526" s="233"/>
      <c r="AR526" s="233" t="s">
        <v>650</v>
      </c>
      <c r="AS526" s="233" t="s">
        <v>651</v>
      </c>
      <c r="AT526" s="233" t="s">
        <v>652</v>
      </c>
      <c r="AU526" s="233"/>
      <c r="AV526" s="233" t="s">
        <v>742</v>
      </c>
      <c r="AW526" s="233" t="s">
        <v>743</v>
      </c>
      <c r="AX526" s="233" t="s">
        <v>383</v>
      </c>
      <c r="AY526" s="233"/>
      <c r="AZ526" s="233" t="s">
        <v>742</v>
      </c>
      <c r="BA526" s="233" t="s">
        <v>743</v>
      </c>
      <c r="BB526" s="233" t="s">
        <v>383</v>
      </c>
    </row>
    <row r="527" spans="1:54" ht="12.75">
      <c r="A527" s="233" t="s">
        <v>462</v>
      </c>
      <c r="B527" s="233" t="s">
        <v>463</v>
      </c>
      <c r="C527" s="233" t="s">
        <v>343</v>
      </c>
      <c r="D527" s="233" t="s">
        <v>462</v>
      </c>
      <c r="E527" s="233" t="s">
        <v>463</v>
      </c>
      <c r="F527" s="233" t="s">
        <v>343</v>
      </c>
      <c r="G527" s="233"/>
      <c r="H527" s="233" t="s">
        <v>419</v>
      </c>
      <c r="I527" s="233" t="s">
        <v>420</v>
      </c>
      <c r="J527" s="233" t="s">
        <v>421</v>
      </c>
      <c r="K527" s="233"/>
      <c r="L527" s="233" t="s">
        <v>419</v>
      </c>
      <c r="M527" s="233" t="s">
        <v>420</v>
      </c>
      <c r="N527" s="233" t="s">
        <v>421</v>
      </c>
      <c r="O527" s="233"/>
      <c r="P527" s="233" t="s">
        <v>419</v>
      </c>
      <c r="Q527" s="233" t="s">
        <v>420</v>
      </c>
      <c r="R527" s="233" t="s">
        <v>421</v>
      </c>
      <c r="S527" s="233"/>
      <c r="T527" s="233" t="s">
        <v>727</v>
      </c>
      <c r="U527" s="233" t="s">
        <v>728</v>
      </c>
      <c r="V527" s="233" t="s">
        <v>729</v>
      </c>
      <c r="W527" s="233"/>
      <c r="X527" s="233" t="s">
        <v>331</v>
      </c>
      <c r="Y527" s="233" t="s">
        <v>332</v>
      </c>
      <c r="Z527" s="233" t="s">
        <v>333</v>
      </c>
      <c r="AA527" s="233"/>
      <c r="AB527" s="233" t="s">
        <v>727</v>
      </c>
      <c r="AC527" s="233" t="s">
        <v>728</v>
      </c>
      <c r="AD527" s="233" t="s">
        <v>729</v>
      </c>
      <c r="AE527" s="233"/>
      <c r="AF527" s="233" t="s">
        <v>331</v>
      </c>
      <c r="AG527" s="233" t="s">
        <v>332</v>
      </c>
      <c r="AH527" s="233" t="s">
        <v>333</v>
      </c>
      <c r="AI527" s="233"/>
      <c r="AJ527" s="233" t="s">
        <v>798</v>
      </c>
      <c r="AK527" s="233" t="s">
        <v>651</v>
      </c>
      <c r="AL527" s="233" t="s">
        <v>657</v>
      </c>
      <c r="AM527" s="233"/>
      <c r="AN527" s="233"/>
      <c r="AO527" s="233"/>
      <c r="AP527" s="233"/>
      <c r="AQ527" s="233"/>
      <c r="AR527" s="233" t="s">
        <v>650</v>
      </c>
      <c r="AS527" s="233" t="s">
        <v>651</v>
      </c>
      <c r="AT527" s="233" t="s">
        <v>652</v>
      </c>
      <c r="AU527" s="233"/>
      <c r="AV527" s="233" t="s">
        <v>419</v>
      </c>
      <c r="AW527" s="233" t="s">
        <v>420</v>
      </c>
      <c r="AX527" s="233" t="s">
        <v>421</v>
      </c>
      <c r="AY527" s="233"/>
      <c r="AZ527" s="233" t="s">
        <v>419</v>
      </c>
      <c r="BA527" s="233" t="s">
        <v>420</v>
      </c>
      <c r="BB527" s="233" t="s">
        <v>421</v>
      </c>
    </row>
    <row r="528" spans="1:54" ht="12.75">
      <c r="A528" s="233" t="s">
        <v>464</v>
      </c>
      <c r="B528" s="233" t="s">
        <v>465</v>
      </c>
      <c r="C528" s="233" t="s">
        <v>466</v>
      </c>
      <c r="D528" s="233" t="s">
        <v>464</v>
      </c>
      <c r="E528" s="233" t="s">
        <v>465</v>
      </c>
      <c r="F528" s="233" t="s">
        <v>466</v>
      </c>
      <c r="G528" s="233"/>
      <c r="H528" s="233" t="s">
        <v>744</v>
      </c>
      <c r="I528" s="233" t="s">
        <v>745</v>
      </c>
      <c r="J528" s="233" t="s">
        <v>343</v>
      </c>
      <c r="K528" s="233"/>
      <c r="L528" s="233" t="s">
        <v>744</v>
      </c>
      <c r="M528" s="233" t="s">
        <v>745</v>
      </c>
      <c r="N528" s="233" t="s">
        <v>343</v>
      </c>
      <c r="O528" s="233"/>
      <c r="P528" s="233" t="s">
        <v>744</v>
      </c>
      <c r="Q528" s="233" t="s">
        <v>745</v>
      </c>
      <c r="R528" s="233" t="s">
        <v>343</v>
      </c>
      <c r="S528" s="233"/>
      <c r="T528" s="233" t="s">
        <v>331</v>
      </c>
      <c r="U528" s="233" t="s">
        <v>332</v>
      </c>
      <c r="V528" s="233" t="s">
        <v>333</v>
      </c>
      <c r="W528" s="233"/>
      <c r="X528" s="233" t="s">
        <v>677</v>
      </c>
      <c r="Y528" s="233" t="s">
        <v>678</v>
      </c>
      <c r="Z528" s="233" t="s">
        <v>471</v>
      </c>
      <c r="AA528" s="233"/>
      <c r="AB528" s="233" t="s">
        <v>331</v>
      </c>
      <c r="AC528" s="233" t="s">
        <v>332</v>
      </c>
      <c r="AD528" s="233" t="s">
        <v>333</v>
      </c>
      <c r="AE528" s="233"/>
      <c r="AF528" s="233" t="s">
        <v>677</v>
      </c>
      <c r="AG528" s="233" t="s">
        <v>678</v>
      </c>
      <c r="AH528" s="233" t="s">
        <v>471</v>
      </c>
      <c r="AI528" s="233"/>
      <c r="AJ528" s="233" t="s">
        <v>798</v>
      </c>
      <c r="AK528" s="233" t="s">
        <v>651</v>
      </c>
      <c r="AL528" s="233" t="s">
        <v>657</v>
      </c>
      <c r="AM528" s="233"/>
      <c r="AN528" s="233"/>
      <c r="AO528" s="233"/>
      <c r="AP528" s="233"/>
      <c r="AQ528" s="233"/>
      <c r="AR528" s="233" t="s">
        <v>650</v>
      </c>
      <c r="AS528" s="233" t="s">
        <v>651</v>
      </c>
      <c r="AT528" s="233" t="s">
        <v>652</v>
      </c>
      <c r="AU528" s="233"/>
      <c r="AV528" s="233" t="s">
        <v>744</v>
      </c>
      <c r="AW528" s="233" t="s">
        <v>745</v>
      </c>
      <c r="AX528" s="233" t="s">
        <v>343</v>
      </c>
      <c r="AY528" s="233"/>
      <c r="AZ528" s="233" t="s">
        <v>744</v>
      </c>
      <c r="BA528" s="233" t="s">
        <v>745</v>
      </c>
      <c r="BB528" s="233" t="s">
        <v>343</v>
      </c>
    </row>
    <row r="529" spans="1:54" ht="12.75">
      <c r="A529" s="233" t="s">
        <v>467</v>
      </c>
      <c r="B529" s="233" t="s">
        <v>468</v>
      </c>
      <c r="C529" s="233" t="s">
        <v>437</v>
      </c>
      <c r="D529" s="233" t="s">
        <v>467</v>
      </c>
      <c r="E529" s="233" t="s">
        <v>468</v>
      </c>
      <c r="F529" s="233" t="s">
        <v>437</v>
      </c>
      <c r="G529" s="233"/>
      <c r="H529" s="233" t="s">
        <v>746</v>
      </c>
      <c r="I529" s="233" t="s">
        <v>747</v>
      </c>
      <c r="J529" s="233" t="s">
        <v>305</v>
      </c>
      <c r="K529" s="233"/>
      <c r="L529" s="233" t="s">
        <v>746</v>
      </c>
      <c r="M529" s="233" t="s">
        <v>747</v>
      </c>
      <c r="N529" s="233" t="s">
        <v>305</v>
      </c>
      <c r="O529" s="233"/>
      <c r="P529" s="233" t="s">
        <v>746</v>
      </c>
      <c r="Q529" s="233" t="s">
        <v>747</v>
      </c>
      <c r="R529" s="233" t="s">
        <v>305</v>
      </c>
      <c r="S529" s="233"/>
      <c r="T529" s="233" t="s">
        <v>677</v>
      </c>
      <c r="U529" s="233" t="s">
        <v>678</v>
      </c>
      <c r="V529" s="233" t="s">
        <v>471</v>
      </c>
      <c r="W529" s="233"/>
      <c r="X529" s="233" t="s">
        <v>334</v>
      </c>
      <c r="Y529" s="233" t="s">
        <v>335</v>
      </c>
      <c r="Z529" s="233" t="s">
        <v>336</v>
      </c>
      <c r="AA529" s="233"/>
      <c r="AB529" s="233" t="s">
        <v>677</v>
      </c>
      <c r="AC529" s="233" t="s">
        <v>678</v>
      </c>
      <c r="AD529" s="233" t="s">
        <v>471</v>
      </c>
      <c r="AE529" s="233"/>
      <c r="AF529" s="233" t="s">
        <v>334</v>
      </c>
      <c r="AG529" s="233" t="s">
        <v>335</v>
      </c>
      <c r="AH529" s="233" t="s">
        <v>336</v>
      </c>
      <c r="AI529" s="233"/>
      <c r="AJ529" s="233" t="s">
        <v>650</v>
      </c>
      <c r="AK529" s="233" t="s">
        <v>651</v>
      </c>
      <c r="AL529" s="233" t="s">
        <v>652</v>
      </c>
      <c r="AM529" s="233"/>
      <c r="AN529" s="233"/>
      <c r="AO529" s="233"/>
      <c r="AP529" s="233"/>
      <c r="AQ529" s="233"/>
      <c r="AR529" s="233" t="s">
        <v>650</v>
      </c>
      <c r="AS529" s="233" t="s">
        <v>651</v>
      </c>
      <c r="AT529" s="233" t="s">
        <v>652</v>
      </c>
      <c r="AU529" s="233"/>
      <c r="AV529" s="233" t="s">
        <v>746</v>
      </c>
      <c r="AW529" s="233" t="s">
        <v>747</v>
      </c>
      <c r="AX529" s="233" t="s">
        <v>305</v>
      </c>
      <c r="AY529" s="233"/>
      <c r="AZ529" s="233" t="s">
        <v>746</v>
      </c>
      <c r="BA529" s="233" t="s">
        <v>747</v>
      </c>
      <c r="BB529" s="233" t="s">
        <v>305</v>
      </c>
    </row>
    <row r="530" spans="1:54" ht="12.75">
      <c r="A530" s="233" t="s">
        <v>371</v>
      </c>
      <c r="B530" s="233" t="s">
        <v>372</v>
      </c>
      <c r="C530" s="233" t="s">
        <v>291</v>
      </c>
      <c r="D530" s="233" t="s">
        <v>371</v>
      </c>
      <c r="E530" s="233" t="s">
        <v>372</v>
      </c>
      <c r="F530" s="233" t="s">
        <v>291</v>
      </c>
      <c r="G530" s="233"/>
      <c r="H530" s="233" t="s">
        <v>726</v>
      </c>
      <c r="I530" s="233" t="s">
        <v>318</v>
      </c>
      <c r="J530" s="233" t="s">
        <v>319</v>
      </c>
      <c r="K530" s="233"/>
      <c r="L530" s="233" t="s">
        <v>726</v>
      </c>
      <c r="M530" s="233" t="s">
        <v>318</v>
      </c>
      <c r="N530" s="233" t="s">
        <v>319</v>
      </c>
      <c r="O530" s="233"/>
      <c r="P530" s="233" t="s">
        <v>726</v>
      </c>
      <c r="Q530" s="233" t="s">
        <v>318</v>
      </c>
      <c r="R530" s="233" t="s">
        <v>319</v>
      </c>
      <c r="S530" s="233"/>
      <c r="T530" s="233" t="s">
        <v>334</v>
      </c>
      <c r="U530" s="233" t="s">
        <v>335</v>
      </c>
      <c r="V530" s="233" t="s">
        <v>336</v>
      </c>
      <c r="W530" s="233"/>
      <c r="X530" s="233" t="s">
        <v>327</v>
      </c>
      <c r="Y530" s="233" t="s">
        <v>328</v>
      </c>
      <c r="Z530" s="233" t="s">
        <v>329</v>
      </c>
      <c r="AA530" s="233"/>
      <c r="AB530" s="233" t="s">
        <v>334</v>
      </c>
      <c r="AC530" s="233" t="s">
        <v>335</v>
      </c>
      <c r="AD530" s="233" t="s">
        <v>336</v>
      </c>
      <c r="AE530" s="233"/>
      <c r="AF530" s="233" t="s">
        <v>327</v>
      </c>
      <c r="AG530" s="233" t="s">
        <v>328</v>
      </c>
      <c r="AH530" s="233" t="s">
        <v>329</v>
      </c>
      <c r="AI530" s="233"/>
      <c r="AJ530" s="233" t="s">
        <v>650</v>
      </c>
      <c r="AK530" s="233" t="s">
        <v>651</v>
      </c>
      <c r="AL530" s="233" t="s">
        <v>652</v>
      </c>
      <c r="AM530" s="233"/>
      <c r="AN530" s="233"/>
      <c r="AO530" s="233"/>
      <c r="AP530" s="233"/>
      <c r="AQ530" s="233"/>
      <c r="AR530" s="233" t="s">
        <v>799</v>
      </c>
      <c r="AS530" s="233" t="s">
        <v>651</v>
      </c>
      <c r="AT530" s="233" t="s">
        <v>658</v>
      </c>
      <c r="AU530" s="233"/>
      <c r="AV530" s="233" t="s">
        <v>726</v>
      </c>
      <c r="AW530" s="233" t="s">
        <v>318</v>
      </c>
      <c r="AX530" s="233" t="s">
        <v>319</v>
      </c>
      <c r="AY530" s="233"/>
      <c r="AZ530" s="233" t="s">
        <v>726</v>
      </c>
      <c r="BA530" s="233" t="s">
        <v>318</v>
      </c>
      <c r="BB530" s="233" t="s">
        <v>319</v>
      </c>
    </row>
    <row r="531" spans="1:54" ht="12.75">
      <c r="A531" s="233" t="s">
        <v>371</v>
      </c>
      <c r="B531" s="233" t="s">
        <v>372</v>
      </c>
      <c r="C531" s="233" t="s">
        <v>291</v>
      </c>
      <c r="D531" s="233" t="s">
        <v>371</v>
      </c>
      <c r="E531" s="233" t="s">
        <v>372</v>
      </c>
      <c r="F531" s="233" t="s">
        <v>291</v>
      </c>
      <c r="G531" s="233"/>
      <c r="H531" s="233" t="s">
        <v>646</v>
      </c>
      <c r="I531" s="233" t="s">
        <v>647</v>
      </c>
      <c r="J531" s="233" t="s">
        <v>317</v>
      </c>
      <c r="K531" s="233"/>
      <c r="L531" s="233" t="s">
        <v>646</v>
      </c>
      <c r="M531" s="233" t="s">
        <v>647</v>
      </c>
      <c r="N531" s="233" t="s">
        <v>317</v>
      </c>
      <c r="O531" s="233"/>
      <c r="P531" s="233" t="s">
        <v>646</v>
      </c>
      <c r="Q531" s="233" t="s">
        <v>647</v>
      </c>
      <c r="R531" s="233" t="s">
        <v>317</v>
      </c>
      <c r="S531" s="233"/>
      <c r="T531" s="233" t="s">
        <v>327</v>
      </c>
      <c r="U531" s="233" t="s">
        <v>328</v>
      </c>
      <c r="V531" s="233" t="s">
        <v>329</v>
      </c>
      <c r="W531" s="233"/>
      <c r="X531" s="233" t="s">
        <v>730</v>
      </c>
      <c r="Y531" s="233" t="s">
        <v>731</v>
      </c>
      <c r="Z531" s="233" t="s">
        <v>343</v>
      </c>
      <c r="AA531" s="233"/>
      <c r="AB531" s="233" t="s">
        <v>327</v>
      </c>
      <c r="AC531" s="233" t="s">
        <v>328</v>
      </c>
      <c r="AD531" s="233" t="s">
        <v>329</v>
      </c>
      <c r="AE531" s="233"/>
      <c r="AF531" s="233" t="s">
        <v>730</v>
      </c>
      <c r="AG531" s="233" t="s">
        <v>731</v>
      </c>
      <c r="AH531" s="233" t="s">
        <v>343</v>
      </c>
      <c r="AI531" s="233"/>
      <c r="AJ531" s="233" t="s">
        <v>650</v>
      </c>
      <c r="AK531" s="233" t="s">
        <v>651</v>
      </c>
      <c r="AL531" s="233" t="s">
        <v>652</v>
      </c>
      <c r="AM531" s="233"/>
      <c r="AN531" s="233"/>
      <c r="AO531" s="233"/>
      <c r="AP531" s="233"/>
      <c r="AQ531" s="233"/>
      <c r="AR531" s="233" t="s">
        <v>799</v>
      </c>
      <c r="AS531" s="233" t="s">
        <v>651</v>
      </c>
      <c r="AT531" s="233" t="s">
        <v>658</v>
      </c>
      <c r="AU531" s="233"/>
      <c r="AV531" s="233" t="s">
        <v>646</v>
      </c>
      <c r="AW531" s="233" t="s">
        <v>647</v>
      </c>
      <c r="AX531" s="233" t="s">
        <v>317</v>
      </c>
      <c r="AY531" s="233"/>
      <c r="AZ531" s="233" t="s">
        <v>646</v>
      </c>
      <c r="BA531" s="233" t="s">
        <v>647</v>
      </c>
      <c r="BB531" s="233" t="s">
        <v>317</v>
      </c>
    </row>
    <row r="532" spans="1:54" ht="12.75">
      <c r="A532" s="233" t="s">
        <v>783</v>
      </c>
      <c r="B532" s="233" t="s">
        <v>784</v>
      </c>
      <c r="C532" s="233" t="s">
        <v>291</v>
      </c>
      <c r="D532" s="233" t="s">
        <v>783</v>
      </c>
      <c r="E532" s="233" t="s">
        <v>784</v>
      </c>
      <c r="F532" s="233" t="s">
        <v>291</v>
      </c>
      <c r="G532" s="233"/>
      <c r="H532" s="233" t="s">
        <v>646</v>
      </c>
      <c r="I532" s="233" t="s">
        <v>647</v>
      </c>
      <c r="J532" s="233" t="s">
        <v>317</v>
      </c>
      <c r="K532" s="233"/>
      <c r="L532" s="233" t="s">
        <v>646</v>
      </c>
      <c r="M532" s="233" t="s">
        <v>647</v>
      </c>
      <c r="N532" s="233" t="s">
        <v>317</v>
      </c>
      <c r="O532" s="233"/>
      <c r="P532" s="233" t="s">
        <v>646</v>
      </c>
      <c r="Q532" s="233" t="s">
        <v>647</v>
      </c>
      <c r="R532" s="233" t="s">
        <v>317</v>
      </c>
      <c r="S532" s="233"/>
      <c r="T532" s="233" t="s">
        <v>730</v>
      </c>
      <c r="U532" s="233" t="s">
        <v>731</v>
      </c>
      <c r="V532" s="233" t="s">
        <v>343</v>
      </c>
      <c r="W532" s="233"/>
      <c r="X532" s="233" t="s">
        <v>337</v>
      </c>
      <c r="Y532" s="233" t="s">
        <v>338</v>
      </c>
      <c r="Z532" s="233" t="s">
        <v>329</v>
      </c>
      <c r="AA532" s="233"/>
      <c r="AB532" s="233" t="s">
        <v>730</v>
      </c>
      <c r="AC532" s="233" t="s">
        <v>731</v>
      </c>
      <c r="AD532" s="233" t="s">
        <v>343</v>
      </c>
      <c r="AE532" s="233"/>
      <c r="AF532" s="233" t="s">
        <v>337</v>
      </c>
      <c r="AG532" s="233" t="s">
        <v>338</v>
      </c>
      <c r="AH532" s="233" t="s">
        <v>329</v>
      </c>
      <c r="AI532" s="233"/>
      <c r="AJ532" s="233" t="s">
        <v>799</v>
      </c>
      <c r="AK532" s="233" t="s">
        <v>651</v>
      </c>
      <c r="AL532" s="233" t="s">
        <v>658</v>
      </c>
      <c r="AM532" s="233"/>
      <c r="AN532" s="233"/>
      <c r="AO532" s="233"/>
      <c r="AP532" s="233"/>
      <c r="AQ532" s="233"/>
      <c r="AR532" s="233" t="s">
        <v>799</v>
      </c>
      <c r="AS532" s="233" t="s">
        <v>651</v>
      </c>
      <c r="AT532" s="233" t="s">
        <v>658</v>
      </c>
      <c r="AU532" s="233"/>
      <c r="AV532" s="233" t="s">
        <v>646</v>
      </c>
      <c r="AW532" s="233" t="s">
        <v>647</v>
      </c>
      <c r="AX532" s="233" t="s">
        <v>317</v>
      </c>
      <c r="AY532" s="233"/>
      <c r="AZ532" s="233" t="s">
        <v>646</v>
      </c>
      <c r="BA532" s="233" t="s">
        <v>647</v>
      </c>
      <c r="BB532" s="233" t="s">
        <v>317</v>
      </c>
    </row>
    <row r="533" spans="1:54" ht="12.75">
      <c r="A533" s="233" t="s">
        <v>475</v>
      </c>
      <c r="B533" s="233" t="s">
        <v>476</v>
      </c>
      <c r="C533" s="233" t="s">
        <v>477</v>
      </c>
      <c r="D533" s="233" t="s">
        <v>475</v>
      </c>
      <c r="E533" s="233" t="s">
        <v>476</v>
      </c>
      <c r="F533" s="233" t="s">
        <v>477</v>
      </c>
      <c r="G533" s="233"/>
      <c r="H533" s="233" t="s">
        <v>748</v>
      </c>
      <c r="I533" s="233" t="s">
        <v>410</v>
      </c>
      <c r="J533" s="233" t="s">
        <v>722</v>
      </c>
      <c r="K533" s="233"/>
      <c r="L533" s="233" t="s">
        <v>748</v>
      </c>
      <c r="M533" s="233" t="s">
        <v>410</v>
      </c>
      <c r="N533" s="233" t="s">
        <v>722</v>
      </c>
      <c r="O533" s="233"/>
      <c r="P533" s="233" t="s">
        <v>748</v>
      </c>
      <c r="Q533" s="233" t="s">
        <v>410</v>
      </c>
      <c r="R533" s="233" t="s">
        <v>722</v>
      </c>
      <c r="S533" s="233"/>
      <c r="T533" s="233" t="s">
        <v>337</v>
      </c>
      <c r="U533" s="233" t="s">
        <v>338</v>
      </c>
      <c r="V533" s="233" t="s">
        <v>329</v>
      </c>
      <c r="W533" s="233"/>
      <c r="X533" s="233" t="s">
        <v>679</v>
      </c>
      <c r="Y533" s="233" t="s">
        <v>680</v>
      </c>
      <c r="Z533" s="233" t="s">
        <v>319</v>
      </c>
      <c r="AA533" s="233"/>
      <c r="AB533" s="233" t="s">
        <v>337</v>
      </c>
      <c r="AC533" s="233" t="s">
        <v>338</v>
      </c>
      <c r="AD533" s="233" t="s">
        <v>329</v>
      </c>
      <c r="AE533" s="233"/>
      <c r="AF533" s="233" t="s">
        <v>679</v>
      </c>
      <c r="AG533" s="233" t="s">
        <v>680</v>
      </c>
      <c r="AH533" s="233" t="s">
        <v>319</v>
      </c>
      <c r="AI533" s="233"/>
      <c r="AJ533" s="233" t="s">
        <v>799</v>
      </c>
      <c r="AK533" s="233" t="s">
        <v>651</v>
      </c>
      <c r="AL533" s="233" t="s">
        <v>658</v>
      </c>
      <c r="AM533" s="233"/>
      <c r="AN533" s="233"/>
      <c r="AO533" s="233"/>
      <c r="AP533" s="233"/>
      <c r="AQ533" s="233"/>
      <c r="AR533" s="233" t="s">
        <v>799</v>
      </c>
      <c r="AS533" s="233" t="s">
        <v>651</v>
      </c>
      <c r="AT533" s="233" t="s">
        <v>658</v>
      </c>
      <c r="AU533" s="233"/>
      <c r="AV533" s="233" t="s">
        <v>748</v>
      </c>
      <c r="AW533" s="233" t="s">
        <v>410</v>
      </c>
      <c r="AX533" s="233" t="s">
        <v>722</v>
      </c>
      <c r="AY533" s="233"/>
      <c r="AZ533" s="233" t="s">
        <v>748</v>
      </c>
      <c r="BA533" s="233" t="s">
        <v>410</v>
      </c>
      <c r="BB533" s="233" t="s">
        <v>722</v>
      </c>
    </row>
    <row r="534" spans="1:54" ht="12.75">
      <c r="A534" s="233" t="s">
        <v>469</v>
      </c>
      <c r="B534" s="233" t="s">
        <v>470</v>
      </c>
      <c r="C534" s="233" t="s">
        <v>437</v>
      </c>
      <c r="D534" s="233" t="s">
        <v>469</v>
      </c>
      <c r="E534" s="233" t="s">
        <v>470</v>
      </c>
      <c r="F534" s="233" t="s">
        <v>437</v>
      </c>
      <c r="G534" s="233"/>
      <c r="H534" s="233" t="s">
        <v>668</v>
      </c>
      <c r="I534" s="233" t="s">
        <v>669</v>
      </c>
      <c r="J534" s="233" t="s">
        <v>670</v>
      </c>
      <c r="K534" s="233"/>
      <c r="L534" s="233" t="s">
        <v>668</v>
      </c>
      <c r="M534" s="233" t="s">
        <v>669</v>
      </c>
      <c r="N534" s="233" t="s">
        <v>670</v>
      </c>
      <c r="O534" s="233"/>
      <c r="P534" s="233" t="s">
        <v>668</v>
      </c>
      <c r="Q534" s="233" t="s">
        <v>669</v>
      </c>
      <c r="R534" s="233" t="s">
        <v>670</v>
      </c>
      <c r="S534" s="233"/>
      <c r="T534" s="233" t="s">
        <v>679</v>
      </c>
      <c r="U534" s="233" t="s">
        <v>680</v>
      </c>
      <c r="V534" s="233" t="s">
        <v>319</v>
      </c>
      <c r="W534" s="233"/>
      <c r="X534" s="233" t="s">
        <v>681</v>
      </c>
      <c r="Y534" s="233" t="s">
        <v>682</v>
      </c>
      <c r="Z534" s="233" t="s">
        <v>652</v>
      </c>
      <c r="AA534" s="233"/>
      <c r="AB534" s="233" t="s">
        <v>679</v>
      </c>
      <c r="AC534" s="233" t="s">
        <v>680</v>
      </c>
      <c r="AD534" s="233" t="s">
        <v>319</v>
      </c>
      <c r="AE534" s="233"/>
      <c r="AF534" s="233" t="s">
        <v>681</v>
      </c>
      <c r="AG534" s="233" t="s">
        <v>682</v>
      </c>
      <c r="AH534" s="233" t="s">
        <v>652</v>
      </c>
      <c r="AI534" s="233"/>
      <c r="AJ534" s="233" t="s">
        <v>799</v>
      </c>
      <c r="AK534" s="233" t="s">
        <v>651</v>
      </c>
      <c r="AL534" s="233" t="s">
        <v>658</v>
      </c>
      <c r="AM534" s="233"/>
      <c r="AN534" s="233"/>
      <c r="AO534" s="233"/>
      <c r="AP534" s="233"/>
      <c r="AQ534" s="233"/>
      <c r="AR534" s="233" t="s">
        <v>653</v>
      </c>
      <c r="AS534" s="233" t="s">
        <v>651</v>
      </c>
      <c r="AT534" s="233" t="s">
        <v>654</v>
      </c>
      <c r="AU534" s="233"/>
      <c r="AV534" s="233" t="s">
        <v>668</v>
      </c>
      <c r="AW534" s="233" t="s">
        <v>669</v>
      </c>
      <c r="AX534" s="233" t="s">
        <v>670</v>
      </c>
      <c r="AY534" s="233"/>
      <c r="AZ534" s="233" t="s">
        <v>668</v>
      </c>
      <c r="BA534" s="233" t="s">
        <v>669</v>
      </c>
      <c r="BB534" s="233" t="s">
        <v>670</v>
      </c>
    </row>
    <row r="535" spans="1:54" ht="12.75">
      <c r="A535" s="233" t="s">
        <v>472</v>
      </c>
      <c r="B535" s="233" t="s">
        <v>473</v>
      </c>
      <c r="C535" s="233" t="s">
        <v>474</v>
      </c>
      <c r="D535" s="233" t="s">
        <v>472</v>
      </c>
      <c r="E535" s="233" t="s">
        <v>473</v>
      </c>
      <c r="F535" s="233" t="s">
        <v>474</v>
      </c>
      <c r="G535" s="233"/>
      <c r="H535" s="233" t="s">
        <v>668</v>
      </c>
      <c r="I535" s="233" t="s">
        <v>669</v>
      </c>
      <c r="J535" s="233" t="s">
        <v>670</v>
      </c>
      <c r="K535" s="233"/>
      <c r="L535" s="233" t="s">
        <v>668</v>
      </c>
      <c r="M535" s="233" t="s">
        <v>669</v>
      </c>
      <c r="N535" s="233" t="s">
        <v>670</v>
      </c>
      <c r="O535" s="233"/>
      <c r="P535" s="233" t="s">
        <v>668</v>
      </c>
      <c r="Q535" s="233" t="s">
        <v>669</v>
      </c>
      <c r="R535" s="233" t="s">
        <v>670</v>
      </c>
      <c r="S535" s="233"/>
      <c r="T535" s="233" t="s">
        <v>681</v>
      </c>
      <c r="U535" s="233" t="s">
        <v>682</v>
      </c>
      <c r="V535" s="233" t="s">
        <v>652</v>
      </c>
      <c r="W535" s="233"/>
      <c r="X535" s="233" t="s">
        <v>683</v>
      </c>
      <c r="Y535" s="233" t="s">
        <v>684</v>
      </c>
      <c r="Z535" s="233" t="s">
        <v>676</v>
      </c>
      <c r="AA535" s="233"/>
      <c r="AB535" s="233" t="s">
        <v>681</v>
      </c>
      <c r="AC535" s="233" t="s">
        <v>682</v>
      </c>
      <c r="AD535" s="233" t="s">
        <v>652</v>
      </c>
      <c r="AE535" s="233"/>
      <c r="AF535" s="233" t="s">
        <v>683</v>
      </c>
      <c r="AG535" s="233" t="s">
        <v>684</v>
      </c>
      <c r="AH535" s="233" t="s">
        <v>676</v>
      </c>
      <c r="AI535" s="233"/>
      <c r="AJ535" s="233" t="s">
        <v>653</v>
      </c>
      <c r="AK535" s="233" t="s">
        <v>651</v>
      </c>
      <c r="AL535" s="233" t="s">
        <v>654</v>
      </c>
      <c r="AM535" s="233"/>
      <c r="AN535" s="233"/>
      <c r="AO535" s="233"/>
      <c r="AP535" s="233"/>
      <c r="AQ535" s="233"/>
      <c r="AR535" s="233" t="s">
        <v>653</v>
      </c>
      <c r="AS535" s="233" t="s">
        <v>651</v>
      </c>
      <c r="AT535" s="233" t="s">
        <v>654</v>
      </c>
      <c r="AU535" s="233"/>
      <c r="AV535" s="233" t="s">
        <v>668</v>
      </c>
      <c r="AW535" s="233" t="s">
        <v>669</v>
      </c>
      <c r="AX535" s="233" t="s">
        <v>670</v>
      </c>
      <c r="AY535" s="233"/>
      <c r="AZ535" s="233" t="s">
        <v>668</v>
      </c>
      <c r="BA535" s="233" t="s">
        <v>669</v>
      </c>
      <c r="BB535" s="233" t="s">
        <v>670</v>
      </c>
    </row>
    <row r="536" spans="1:54" ht="12.75">
      <c r="A536" s="233" t="s">
        <v>663</v>
      </c>
      <c r="B536" s="233" t="s">
        <v>664</v>
      </c>
      <c r="C536" s="233" t="s">
        <v>437</v>
      </c>
      <c r="D536" s="233" t="s">
        <v>663</v>
      </c>
      <c r="E536" s="233" t="s">
        <v>664</v>
      </c>
      <c r="F536" s="233" t="s">
        <v>437</v>
      </c>
      <c r="G536" s="233"/>
      <c r="H536" s="233" t="s">
        <v>749</v>
      </c>
      <c r="I536" s="233" t="s">
        <v>750</v>
      </c>
      <c r="J536" s="233" t="s">
        <v>673</v>
      </c>
      <c r="K536" s="233"/>
      <c r="L536" s="233" t="s">
        <v>749</v>
      </c>
      <c r="M536" s="233" t="s">
        <v>750</v>
      </c>
      <c r="N536" s="233" t="s">
        <v>673</v>
      </c>
      <c r="O536" s="233"/>
      <c r="P536" s="233" t="s">
        <v>749</v>
      </c>
      <c r="Q536" s="233" t="s">
        <v>750</v>
      </c>
      <c r="R536" s="233" t="s">
        <v>673</v>
      </c>
      <c r="S536" s="233"/>
      <c r="T536" s="233" t="s">
        <v>683</v>
      </c>
      <c r="U536" s="233" t="s">
        <v>684</v>
      </c>
      <c r="V536" s="233" t="s">
        <v>676</v>
      </c>
      <c r="W536" s="233"/>
      <c r="X536" s="233" t="s">
        <v>685</v>
      </c>
      <c r="Y536" s="233" t="s">
        <v>686</v>
      </c>
      <c r="Z536" s="233" t="s">
        <v>676</v>
      </c>
      <c r="AA536" s="233"/>
      <c r="AB536" s="233" t="s">
        <v>683</v>
      </c>
      <c r="AC536" s="233" t="s">
        <v>684</v>
      </c>
      <c r="AD536" s="233" t="s">
        <v>676</v>
      </c>
      <c r="AE536" s="233"/>
      <c r="AF536" s="233" t="s">
        <v>685</v>
      </c>
      <c r="AG536" s="233" t="s">
        <v>686</v>
      </c>
      <c r="AH536" s="233" t="s">
        <v>676</v>
      </c>
      <c r="AI536" s="233"/>
      <c r="AJ536" s="233" t="s">
        <v>653</v>
      </c>
      <c r="AK536" s="233" t="s">
        <v>651</v>
      </c>
      <c r="AL536" s="233" t="s">
        <v>654</v>
      </c>
      <c r="AM536" s="233"/>
      <c r="AN536" s="233"/>
      <c r="AO536" s="233"/>
      <c r="AP536" s="233"/>
      <c r="AQ536" s="233"/>
      <c r="AR536" s="233" t="s">
        <v>653</v>
      </c>
      <c r="AS536" s="233" t="s">
        <v>651</v>
      </c>
      <c r="AT536" s="233" t="s">
        <v>654</v>
      </c>
      <c r="AU536" s="233"/>
      <c r="AV536" s="233" t="s">
        <v>749</v>
      </c>
      <c r="AW536" s="233" t="s">
        <v>750</v>
      </c>
      <c r="AX536" s="233" t="s">
        <v>673</v>
      </c>
      <c r="AY536" s="233"/>
      <c r="AZ536" s="233" t="s">
        <v>749</v>
      </c>
      <c r="BA536" s="233" t="s">
        <v>750</v>
      </c>
      <c r="BB536" s="233" t="s">
        <v>673</v>
      </c>
    </row>
    <row r="537" spans="1:54" ht="12.75">
      <c r="A537" s="233" t="s">
        <v>663</v>
      </c>
      <c r="B537" s="233" t="s">
        <v>664</v>
      </c>
      <c r="C537" s="233" t="s">
        <v>437</v>
      </c>
      <c r="D537" s="233" t="s">
        <v>663</v>
      </c>
      <c r="E537" s="233" t="s">
        <v>664</v>
      </c>
      <c r="F537" s="233" t="s">
        <v>437</v>
      </c>
      <c r="G537" s="233"/>
      <c r="H537" s="233" t="s">
        <v>671</v>
      </c>
      <c r="I537" s="233" t="s">
        <v>672</v>
      </c>
      <c r="J537" s="233" t="s">
        <v>357</v>
      </c>
      <c r="K537" s="233"/>
      <c r="L537" s="233" t="s">
        <v>671</v>
      </c>
      <c r="M537" s="233" t="s">
        <v>672</v>
      </c>
      <c r="N537" s="233" t="s">
        <v>357</v>
      </c>
      <c r="O537" s="233"/>
      <c r="P537" s="233" t="s">
        <v>671</v>
      </c>
      <c r="Q537" s="233" t="s">
        <v>672</v>
      </c>
      <c r="R537" s="233" t="s">
        <v>357</v>
      </c>
      <c r="S537" s="233"/>
      <c r="T537" s="233" t="s">
        <v>685</v>
      </c>
      <c r="U537" s="233" t="s">
        <v>686</v>
      </c>
      <c r="V537" s="233" t="s">
        <v>676</v>
      </c>
      <c r="W537" s="233"/>
      <c r="X537" s="233" t="s">
        <v>635</v>
      </c>
      <c r="Y537" s="233" t="s">
        <v>636</v>
      </c>
      <c r="Z537" s="233" t="s">
        <v>637</v>
      </c>
      <c r="AA537" s="233"/>
      <c r="AB537" s="233" t="s">
        <v>685</v>
      </c>
      <c r="AC537" s="233" t="s">
        <v>686</v>
      </c>
      <c r="AD537" s="233" t="s">
        <v>676</v>
      </c>
      <c r="AE537" s="233"/>
      <c r="AF537" s="233" t="s">
        <v>635</v>
      </c>
      <c r="AG537" s="233" t="s">
        <v>636</v>
      </c>
      <c r="AH537" s="233" t="s">
        <v>637</v>
      </c>
      <c r="AI537" s="233"/>
      <c r="AJ537" s="233" t="s">
        <v>655</v>
      </c>
      <c r="AK537" s="233" t="s">
        <v>651</v>
      </c>
      <c r="AL537" s="233" t="s">
        <v>656</v>
      </c>
      <c r="AM537" s="233"/>
      <c r="AN537" s="233"/>
      <c r="AO537" s="233"/>
      <c r="AP537" s="233"/>
      <c r="AQ537" s="233"/>
      <c r="AR537" s="233" t="s">
        <v>655</v>
      </c>
      <c r="AS537" s="233" t="s">
        <v>651</v>
      </c>
      <c r="AT537" s="233" t="s">
        <v>656</v>
      </c>
      <c r="AU537" s="233"/>
      <c r="AV537" s="233" t="s">
        <v>671</v>
      </c>
      <c r="AW537" s="233" t="s">
        <v>672</v>
      </c>
      <c r="AX537" s="233" t="s">
        <v>357</v>
      </c>
      <c r="AY537" s="233"/>
      <c r="AZ537" s="233" t="s">
        <v>671</v>
      </c>
      <c r="BA537" s="233" t="s">
        <v>672</v>
      </c>
      <c r="BB537" s="233" t="s">
        <v>357</v>
      </c>
    </row>
    <row r="538" spans="1:54" ht="12.75">
      <c r="A538" s="233" t="s">
        <v>696</v>
      </c>
      <c r="B538" s="233" t="s">
        <v>534</v>
      </c>
      <c r="C538" s="233" t="s">
        <v>697</v>
      </c>
      <c r="D538" s="233" t="s">
        <v>696</v>
      </c>
      <c r="E538" s="233" t="s">
        <v>534</v>
      </c>
      <c r="F538" s="233" t="s">
        <v>697</v>
      </c>
      <c r="G538" s="233"/>
      <c r="H538" s="233" t="s">
        <v>381</v>
      </c>
      <c r="I538" s="233" t="s">
        <v>382</v>
      </c>
      <c r="J538" s="233" t="s">
        <v>383</v>
      </c>
      <c r="K538" s="233"/>
      <c r="L538" s="233" t="s">
        <v>381</v>
      </c>
      <c r="M538" s="233" t="s">
        <v>382</v>
      </c>
      <c r="N538" s="233" t="s">
        <v>383</v>
      </c>
      <c r="O538" s="233"/>
      <c r="P538" s="233" t="s">
        <v>381</v>
      </c>
      <c r="Q538" s="233" t="s">
        <v>382</v>
      </c>
      <c r="R538" s="233" t="s">
        <v>383</v>
      </c>
      <c r="S538" s="233"/>
      <c r="T538" s="233" t="s">
        <v>635</v>
      </c>
      <c r="U538" s="233" t="s">
        <v>636</v>
      </c>
      <c r="V538" s="233" t="s">
        <v>637</v>
      </c>
      <c r="W538" s="233"/>
      <c r="X538" s="233" t="s">
        <v>638</v>
      </c>
      <c r="Y538" s="233" t="s">
        <v>636</v>
      </c>
      <c r="Z538" s="233" t="s">
        <v>621</v>
      </c>
      <c r="AA538" s="233"/>
      <c r="AB538" s="233" t="s">
        <v>635</v>
      </c>
      <c r="AC538" s="233" t="s">
        <v>636</v>
      </c>
      <c r="AD538" s="233" t="s">
        <v>637</v>
      </c>
      <c r="AE538" s="233"/>
      <c r="AF538" s="233" t="s">
        <v>638</v>
      </c>
      <c r="AG538" s="233" t="s">
        <v>636</v>
      </c>
      <c r="AH538" s="233" t="s">
        <v>621</v>
      </c>
      <c r="AI538" s="233"/>
      <c r="AJ538" s="233" t="s">
        <v>655</v>
      </c>
      <c r="AK538" s="233" t="s">
        <v>651</v>
      </c>
      <c r="AL538" s="233" t="s">
        <v>656</v>
      </c>
      <c r="AM538" s="233"/>
      <c r="AN538" s="233"/>
      <c r="AO538" s="233"/>
      <c r="AP538" s="233"/>
      <c r="AQ538" s="233"/>
      <c r="AR538" s="233" t="s">
        <v>655</v>
      </c>
      <c r="AS538" s="233" t="s">
        <v>651</v>
      </c>
      <c r="AT538" s="233" t="s">
        <v>656</v>
      </c>
      <c r="AU538" s="233"/>
      <c r="AV538" s="233" t="s">
        <v>381</v>
      </c>
      <c r="AW538" s="233" t="s">
        <v>382</v>
      </c>
      <c r="AX538" s="233" t="s">
        <v>383</v>
      </c>
      <c r="AY538" s="233"/>
      <c r="AZ538" s="233" t="s">
        <v>381</v>
      </c>
      <c r="BA538" s="233" t="s">
        <v>382</v>
      </c>
      <c r="BB538" s="233" t="s">
        <v>383</v>
      </c>
    </row>
    <row r="539" spans="1:54" ht="12.75">
      <c r="A539" s="233" t="s">
        <v>801</v>
      </c>
      <c r="B539" s="233" t="s">
        <v>523</v>
      </c>
      <c r="C539" s="233" t="s">
        <v>802</v>
      </c>
      <c r="D539" s="233" t="s">
        <v>801</v>
      </c>
      <c r="E539" s="233" t="s">
        <v>523</v>
      </c>
      <c r="F539" s="233" t="s">
        <v>802</v>
      </c>
      <c r="G539" s="233"/>
      <c r="H539" s="233" t="s">
        <v>751</v>
      </c>
      <c r="I539" s="233" t="s">
        <v>752</v>
      </c>
      <c r="J539" s="233" t="s">
        <v>753</v>
      </c>
      <c r="K539" s="233"/>
      <c r="L539" s="233" t="s">
        <v>751</v>
      </c>
      <c r="M539" s="233" t="s">
        <v>752</v>
      </c>
      <c r="N539" s="233" t="s">
        <v>753</v>
      </c>
      <c r="O539" s="233"/>
      <c r="P539" s="233" t="s">
        <v>751</v>
      </c>
      <c r="Q539" s="233" t="s">
        <v>752</v>
      </c>
      <c r="R539" s="233" t="s">
        <v>753</v>
      </c>
      <c r="S539" s="233"/>
      <c r="T539" s="233" t="s">
        <v>638</v>
      </c>
      <c r="U539" s="233" t="s">
        <v>636</v>
      </c>
      <c r="V539" s="233" t="s">
        <v>621</v>
      </c>
      <c r="W539" s="233"/>
      <c r="X539" s="233" t="s">
        <v>639</v>
      </c>
      <c r="Y539" s="233" t="s">
        <v>636</v>
      </c>
      <c r="Z539" s="233" t="s">
        <v>640</v>
      </c>
      <c r="AA539" s="233"/>
      <c r="AB539" s="233" t="s">
        <v>638</v>
      </c>
      <c r="AC539" s="233" t="s">
        <v>636</v>
      </c>
      <c r="AD539" s="233" t="s">
        <v>621</v>
      </c>
      <c r="AE539" s="233"/>
      <c r="AF539" s="233" t="s">
        <v>639</v>
      </c>
      <c r="AG539" s="233" t="s">
        <v>636</v>
      </c>
      <c r="AH539" s="233" t="s">
        <v>640</v>
      </c>
      <c r="AI539" s="233"/>
      <c r="AJ539" s="233" t="s">
        <v>655</v>
      </c>
      <c r="AK539" s="233" t="s">
        <v>651</v>
      </c>
      <c r="AL539" s="233" t="s">
        <v>656</v>
      </c>
      <c r="AM539" s="233"/>
      <c r="AN539" s="233"/>
      <c r="AO539" s="233"/>
      <c r="AP539" s="233"/>
      <c r="AQ539" s="233"/>
      <c r="AR539" s="233" t="s">
        <v>655</v>
      </c>
      <c r="AS539" s="233" t="s">
        <v>651</v>
      </c>
      <c r="AT539" s="233" t="s">
        <v>656</v>
      </c>
      <c r="AU539" s="233"/>
      <c r="AV539" s="233" t="s">
        <v>751</v>
      </c>
      <c r="AW539" s="233" t="s">
        <v>752</v>
      </c>
      <c r="AX539" s="233" t="s">
        <v>753</v>
      </c>
      <c r="AY539" s="233"/>
      <c r="AZ539" s="233" t="s">
        <v>751</v>
      </c>
      <c r="BA539" s="233" t="s">
        <v>752</v>
      </c>
      <c r="BB539" s="233" t="s">
        <v>753</v>
      </c>
    </row>
    <row r="540" spans="1:54" ht="12.75">
      <c r="A540" s="233" t="s">
        <v>801</v>
      </c>
      <c r="B540" s="233" t="s">
        <v>523</v>
      </c>
      <c r="C540" s="233" t="s">
        <v>802</v>
      </c>
      <c r="D540" s="233" t="s">
        <v>801</v>
      </c>
      <c r="E540" s="233" t="s">
        <v>523</v>
      </c>
      <c r="F540" s="233" t="s">
        <v>802</v>
      </c>
      <c r="G540" s="233"/>
      <c r="H540" s="233" t="s">
        <v>754</v>
      </c>
      <c r="I540" s="233" t="s">
        <v>380</v>
      </c>
      <c r="J540" s="233" t="s">
        <v>755</v>
      </c>
      <c r="K540" s="233"/>
      <c r="L540" s="233" t="s">
        <v>754</v>
      </c>
      <c r="M540" s="233" t="s">
        <v>380</v>
      </c>
      <c r="N540" s="233" t="s">
        <v>755</v>
      </c>
      <c r="O540" s="233"/>
      <c r="P540" s="233" t="s">
        <v>754</v>
      </c>
      <c r="Q540" s="233" t="s">
        <v>380</v>
      </c>
      <c r="R540" s="233" t="s">
        <v>755</v>
      </c>
      <c r="S540" s="233"/>
      <c r="T540" s="233" t="s">
        <v>639</v>
      </c>
      <c r="U540" s="233" t="s">
        <v>636</v>
      </c>
      <c r="V540" s="233" t="s">
        <v>640</v>
      </c>
      <c r="W540" s="233"/>
      <c r="X540" s="233" t="s">
        <v>687</v>
      </c>
      <c r="Y540" s="233" t="s">
        <v>636</v>
      </c>
      <c r="Z540" s="233" t="s">
        <v>688</v>
      </c>
      <c r="AA540" s="233"/>
      <c r="AB540" s="233" t="s">
        <v>639</v>
      </c>
      <c r="AC540" s="233" t="s">
        <v>636</v>
      </c>
      <c r="AD540" s="233" t="s">
        <v>640</v>
      </c>
      <c r="AE540" s="233"/>
      <c r="AF540" s="233" t="s">
        <v>687</v>
      </c>
      <c r="AG540" s="233" t="s">
        <v>636</v>
      </c>
      <c r="AH540" s="233" t="s">
        <v>688</v>
      </c>
      <c r="AI540" s="233"/>
      <c r="AJ540" s="233" t="s">
        <v>457</v>
      </c>
      <c r="AK540" s="233" t="s">
        <v>458</v>
      </c>
      <c r="AL540" s="233" t="s">
        <v>319</v>
      </c>
      <c r="AM540" s="233"/>
      <c r="AN540" s="233"/>
      <c r="AO540" s="233"/>
      <c r="AP540" s="233"/>
      <c r="AQ540" s="233"/>
      <c r="AR540" s="233" t="s">
        <v>655</v>
      </c>
      <c r="AS540" s="233" t="s">
        <v>651</v>
      </c>
      <c r="AT540" s="233" t="s">
        <v>656</v>
      </c>
      <c r="AU540" s="233"/>
      <c r="AV540" s="233" t="s">
        <v>754</v>
      </c>
      <c r="AW540" s="233" t="s">
        <v>380</v>
      </c>
      <c r="AX540" s="233" t="s">
        <v>755</v>
      </c>
      <c r="AY540" s="233"/>
      <c r="AZ540" s="233" t="s">
        <v>754</v>
      </c>
      <c r="BA540" s="233" t="s">
        <v>380</v>
      </c>
      <c r="BB540" s="233" t="s">
        <v>755</v>
      </c>
    </row>
    <row r="541" spans="1:54" ht="12.75">
      <c r="A541" s="233" t="s">
        <v>809</v>
      </c>
      <c r="B541" s="233" t="s">
        <v>478</v>
      </c>
      <c r="C541" s="233" t="s">
        <v>698</v>
      </c>
      <c r="D541" s="233" t="s">
        <v>809</v>
      </c>
      <c r="E541" s="233" t="s">
        <v>478</v>
      </c>
      <c r="F541" s="233" t="s">
        <v>698</v>
      </c>
      <c r="G541" s="233"/>
      <c r="H541" s="233" t="s">
        <v>384</v>
      </c>
      <c r="I541" s="233" t="s">
        <v>385</v>
      </c>
      <c r="J541" s="233" t="s">
        <v>351</v>
      </c>
      <c r="K541" s="233"/>
      <c r="L541" s="233" t="s">
        <v>384</v>
      </c>
      <c r="M541" s="233" t="s">
        <v>385</v>
      </c>
      <c r="N541" s="233" t="s">
        <v>351</v>
      </c>
      <c r="O541" s="233"/>
      <c r="P541" s="233" t="s">
        <v>384</v>
      </c>
      <c r="Q541" s="233" t="s">
        <v>385</v>
      </c>
      <c r="R541" s="233" t="s">
        <v>351</v>
      </c>
      <c r="S541" s="233"/>
      <c r="T541" s="233" t="s">
        <v>687</v>
      </c>
      <c r="U541" s="233" t="s">
        <v>636</v>
      </c>
      <c r="V541" s="233" t="s">
        <v>688</v>
      </c>
      <c r="W541" s="233"/>
      <c r="X541" s="233" t="s">
        <v>732</v>
      </c>
      <c r="Y541" s="233" t="s">
        <v>306</v>
      </c>
      <c r="Z541" s="233" t="s">
        <v>307</v>
      </c>
      <c r="AA541" s="233"/>
      <c r="AB541" s="233" t="s">
        <v>687</v>
      </c>
      <c r="AC541" s="233" t="s">
        <v>636</v>
      </c>
      <c r="AD541" s="233" t="s">
        <v>688</v>
      </c>
      <c r="AE541" s="233"/>
      <c r="AF541" s="233" t="s">
        <v>732</v>
      </c>
      <c r="AG541" s="233" t="s">
        <v>306</v>
      </c>
      <c r="AH541" s="233" t="s">
        <v>307</v>
      </c>
      <c r="AI541" s="233"/>
      <c r="AJ541" s="233" t="s">
        <v>721</v>
      </c>
      <c r="AK541" s="233" t="s">
        <v>299</v>
      </c>
      <c r="AL541" s="233" t="s">
        <v>722</v>
      </c>
      <c r="AM541" s="233"/>
      <c r="AN541" s="233"/>
      <c r="AO541" s="233"/>
      <c r="AP541" s="233"/>
      <c r="AQ541" s="233"/>
      <c r="AR541" s="233" t="s">
        <v>721</v>
      </c>
      <c r="AS541" s="233" t="s">
        <v>299</v>
      </c>
      <c r="AT541" s="233" t="s">
        <v>722</v>
      </c>
      <c r="AU541" s="233"/>
      <c r="AV541" s="233" t="s">
        <v>384</v>
      </c>
      <c r="AW541" s="233" t="s">
        <v>385</v>
      </c>
      <c r="AX541" s="233" t="s">
        <v>351</v>
      </c>
      <c r="AY541" s="233"/>
      <c r="AZ541" s="233" t="s">
        <v>384</v>
      </c>
      <c r="BA541" s="233" t="s">
        <v>385</v>
      </c>
      <c r="BB541" s="233" t="s">
        <v>351</v>
      </c>
    </row>
    <row r="542" spans="1:54" ht="12.75">
      <c r="A542" s="233" t="s">
        <v>481</v>
      </c>
      <c r="B542" s="233" t="s">
        <v>482</v>
      </c>
      <c r="C542" s="233" t="s">
        <v>418</v>
      </c>
      <c r="D542" s="233" t="s">
        <v>481</v>
      </c>
      <c r="E542" s="233" t="s">
        <v>482</v>
      </c>
      <c r="F542" s="233" t="s">
        <v>418</v>
      </c>
      <c r="G542" s="233"/>
      <c r="H542" s="233" t="s">
        <v>386</v>
      </c>
      <c r="I542" s="233" t="s">
        <v>387</v>
      </c>
      <c r="J542" s="233" t="s">
        <v>388</v>
      </c>
      <c r="K542" s="233"/>
      <c r="L542" s="233" t="s">
        <v>386</v>
      </c>
      <c r="M542" s="233" t="s">
        <v>387</v>
      </c>
      <c r="N542" s="233" t="s">
        <v>388</v>
      </c>
      <c r="O542" s="233"/>
      <c r="P542" s="233" t="s">
        <v>386</v>
      </c>
      <c r="Q542" s="233" t="s">
        <v>387</v>
      </c>
      <c r="R542" s="233" t="s">
        <v>388</v>
      </c>
      <c r="S542" s="233"/>
      <c r="T542" s="233" t="s">
        <v>732</v>
      </c>
      <c r="U542" s="233" t="s">
        <v>306</v>
      </c>
      <c r="V542" s="233" t="s">
        <v>307</v>
      </c>
      <c r="W542" s="233"/>
      <c r="X542" s="233" t="s">
        <v>733</v>
      </c>
      <c r="Y542" s="233" t="s">
        <v>308</v>
      </c>
      <c r="Z542" s="233" t="s">
        <v>317</v>
      </c>
      <c r="AA542" s="233"/>
      <c r="AB542" s="233" t="s">
        <v>732</v>
      </c>
      <c r="AC542" s="233" t="s">
        <v>306</v>
      </c>
      <c r="AD542" s="233" t="s">
        <v>307</v>
      </c>
      <c r="AE542" s="233"/>
      <c r="AF542" s="233" t="s">
        <v>733</v>
      </c>
      <c r="AG542" s="233" t="s">
        <v>308</v>
      </c>
      <c r="AH542" s="233" t="s">
        <v>317</v>
      </c>
      <c r="AI542" s="233"/>
      <c r="AJ542" s="233" t="s">
        <v>292</v>
      </c>
      <c r="AK542" s="233" t="s">
        <v>293</v>
      </c>
      <c r="AL542" s="233" t="s">
        <v>294</v>
      </c>
      <c r="AM542" s="233"/>
      <c r="AN542" s="233"/>
      <c r="AO542" s="233"/>
      <c r="AP542" s="233"/>
      <c r="AQ542" s="233"/>
      <c r="AR542" s="233" t="s">
        <v>721</v>
      </c>
      <c r="AS542" s="233" t="s">
        <v>299</v>
      </c>
      <c r="AT542" s="233" t="s">
        <v>722</v>
      </c>
      <c r="AU542" s="233"/>
      <c r="AV542" s="233" t="s">
        <v>386</v>
      </c>
      <c r="AW542" s="233" t="s">
        <v>387</v>
      </c>
      <c r="AX542" s="233" t="s">
        <v>388</v>
      </c>
      <c r="AY542" s="233"/>
      <c r="AZ542" s="233" t="s">
        <v>386</v>
      </c>
      <c r="BA542" s="233" t="s">
        <v>387</v>
      </c>
      <c r="BB542" s="233" t="s">
        <v>388</v>
      </c>
    </row>
    <row r="543" spans="1:54" ht="12.75">
      <c r="A543" s="233" t="s">
        <v>484</v>
      </c>
      <c r="B543" s="233" t="s">
        <v>485</v>
      </c>
      <c r="C543" s="233" t="s">
        <v>307</v>
      </c>
      <c r="D543" s="233" t="s">
        <v>484</v>
      </c>
      <c r="E543" s="233" t="s">
        <v>485</v>
      </c>
      <c r="F543" s="233" t="s">
        <v>307</v>
      </c>
      <c r="G543" s="233"/>
      <c r="H543" s="233" t="s">
        <v>386</v>
      </c>
      <c r="I543" s="233" t="s">
        <v>387</v>
      </c>
      <c r="J543" s="233" t="s">
        <v>738</v>
      </c>
      <c r="K543" s="233"/>
      <c r="L543" s="233" t="s">
        <v>386</v>
      </c>
      <c r="M543" s="233" t="s">
        <v>387</v>
      </c>
      <c r="N543" s="233" t="s">
        <v>738</v>
      </c>
      <c r="O543" s="233"/>
      <c r="P543" s="233" t="s">
        <v>386</v>
      </c>
      <c r="Q543" s="233" t="s">
        <v>387</v>
      </c>
      <c r="R543" s="233" t="s">
        <v>738</v>
      </c>
      <c r="S543" s="233"/>
      <c r="T543" s="233" t="s">
        <v>733</v>
      </c>
      <c r="U543" s="233" t="s">
        <v>308</v>
      </c>
      <c r="V543" s="233" t="s">
        <v>317</v>
      </c>
      <c r="W543" s="233"/>
      <c r="X543" s="233" t="s">
        <v>734</v>
      </c>
      <c r="Y543" s="233" t="s">
        <v>312</v>
      </c>
      <c r="Z543" s="233" t="s">
        <v>735</v>
      </c>
      <c r="AA543" s="233"/>
      <c r="AB543" s="233" t="s">
        <v>733</v>
      </c>
      <c r="AC543" s="233" t="s">
        <v>308</v>
      </c>
      <c r="AD543" s="233" t="s">
        <v>317</v>
      </c>
      <c r="AE543" s="233"/>
      <c r="AF543" s="233" t="s">
        <v>734</v>
      </c>
      <c r="AG543" s="233" t="s">
        <v>312</v>
      </c>
      <c r="AH543" s="233" t="s">
        <v>735</v>
      </c>
      <c r="AI543" s="233"/>
      <c r="AJ543" s="233" t="s">
        <v>800</v>
      </c>
      <c r="AK543" s="233" t="s">
        <v>659</v>
      </c>
      <c r="AL543" s="233" t="s">
        <v>357</v>
      </c>
      <c r="AM543" s="233"/>
      <c r="AN543" s="233"/>
      <c r="AO543" s="233"/>
      <c r="AP543" s="233"/>
      <c r="AQ543" s="233"/>
      <c r="AR543" s="233" t="s">
        <v>292</v>
      </c>
      <c r="AS543" s="233" t="s">
        <v>293</v>
      </c>
      <c r="AT543" s="233" t="s">
        <v>294</v>
      </c>
      <c r="AU543" s="233"/>
      <c r="AV543" s="233" t="s">
        <v>386</v>
      </c>
      <c r="AW543" s="233" t="s">
        <v>387</v>
      </c>
      <c r="AX543" s="233" t="s">
        <v>738</v>
      </c>
      <c r="AY543" s="233"/>
      <c r="AZ543" s="233" t="s">
        <v>386</v>
      </c>
      <c r="BA543" s="233" t="s">
        <v>387</v>
      </c>
      <c r="BB543" s="233" t="s">
        <v>738</v>
      </c>
    </row>
    <row r="544" spans="1:54" ht="12.75">
      <c r="A544" s="233" t="s">
        <v>486</v>
      </c>
      <c r="B544" s="233" t="s">
        <v>487</v>
      </c>
      <c r="C544" s="233" t="s">
        <v>333</v>
      </c>
      <c r="D544" s="233" t="s">
        <v>486</v>
      </c>
      <c r="E544" s="233" t="s">
        <v>487</v>
      </c>
      <c r="F544" s="233" t="s">
        <v>333</v>
      </c>
      <c r="G544" s="233"/>
      <c r="H544" s="233" t="s">
        <v>547</v>
      </c>
      <c r="I544" s="233" t="s">
        <v>548</v>
      </c>
      <c r="J544" s="233" t="s">
        <v>673</v>
      </c>
      <c r="K544" s="233"/>
      <c r="L544" s="233" t="s">
        <v>547</v>
      </c>
      <c r="M544" s="233" t="s">
        <v>548</v>
      </c>
      <c r="N544" s="233" t="s">
        <v>673</v>
      </c>
      <c r="O544" s="233"/>
      <c r="P544" s="233" t="s">
        <v>547</v>
      </c>
      <c r="Q544" s="233" t="s">
        <v>548</v>
      </c>
      <c r="R544" s="233" t="s">
        <v>673</v>
      </c>
      <c r="S544" s="233"/>
      <c r="T544" s="233" t="s">
        <v>734</v>
      </c>
      <c r="U544" s="233" t="s">
        <v>312</v>
      </c>
      <c r="V544" s="233" t="s">
        <v>735</v>
      </c>
      <c r="W544" s="233"/>
      <c r="X544" s="233" t="s">
        <v>734</v>
      </c>
      <c r="Y544" s="233" t="s">
        <v>312</v>
      </c>
      <c r="Z544" s="233" t="s">
        <v>309</v>
      </c>
      <c r="AA544" s="233"/>
      <c r="AB544" s="233" t="s">
        <v>734</v>
      </c>
      <c r="AC544" s="233" t="s">
        <v>312</v>
      </c>
      <c r="AD544" s="233" t="s">
        <v>735</v>
      </c>
      <c r="AE544" s="233"/>
      <c r="AF544" s="233" t="s">
        <v>734</v>
      </c>
      <c r="AG544" s="233" t="s">
        <v>312</v>
      </c>
      <c r="AH544" s="233" t="s">
        <v>309</v>
      </c>
      <c r="AI544" s="233"/>
      <c r="AJ544" s="233" t="s">
        <v>800</v>
      </c>
      <c r="AK544" s="233" t="s">
        <v>659</v>
      </c>
      <c r="AL544" s="233" t="s">
        <v>357</v>
      </c>
      <c r="AM544" s="233"/>
      <c r="AN544" s="233"/>
      <c r="AO544" s="233"/>
      <c r="AP544" s="233"/>
      <c r="AQ544" s="233"/>
      <c r="AR544" s="233" t="s">
        <v>292</v>
      </c>
      <c r="AS544" s="233" t="s">
        <v>293</v>
      </c>
      <c r="AT544" s="233" t="s">
        <v>294</v>
      </c>
      <c r="AU544" s="233"/>
      <c r="AV544" s="233" t="s">
        <v>547</v>
      </c>
      <c r="AW544" s="233" t="s">
        <v>548</v>
      </c>
      <c r="AX544" s="233" t="s">
        <v>673</v>
      </c>
      <c r="AY544" s="233"/>
      <c r="AZ544" s="233" t="s">
        <v>547</v>
      </c>
      <c r="BA544" s="233" t="s">
        <v>548</v>
      </c>
      <c r="BB544" s="233" t="s">
        <v>673</v>
      </c>
    </row>
    <row r="545" spans="1:54" ht="12.75">
      <c r="A545" s="233" t="s">
        <v>490</v>
      </c>
      <c r="B545" s="233" t="s">
        <v>491</v>
      </c>
      <c r="C545" s="233" t="s">
        <v>418</v>
      </c>
      <c r="D545" s="233" t="s">
        <v>490</v>
      </c>
      <c r="E545" s="233" t="s">
        <v>491</v>
      </c>
      <c r="F545" s="233" t="s">
        <v>418</v>
      </c>
      <c r="G545" s="233"/>
      <c r="H545" s="233" t="s">
        <v>547</v>
      </c>
      <c r="I545" s="233" t="s">
        <v>548</v>
      </c>
      <c r="J545" s="233" t="s">
        <v>673</v>
      </c>
      <c r="K545" s="233"/>
      <c r="L545" s="233" t="s">
        <v>547</v>
      </c>
      <c r="M545" s="233" t="s">
        <v>548</v>
      </c>
      <c r="N545" s="233" t="s">
        <v>673</v>
      </c>
      <c r="O545" s="233"/>
      <c r="P545" s="233" t="s">
        <v>547</v>
      </c>
      <c r="Q545" s="233" t="s">
        <v>548</v>
      </c>
      <c r="R545" s="233" t="s">
        <v>673</v>
      </c>
      <c r="S545" s="233"/>
      <c r="T545" s="233" t="s">
        <v>734</v>
      </c>
      <c r="U545" s="233" t="s">
        <v>312</v>
      </c>
      <c r="V545" s="233" t="s">
        <v>309</v>
      </c>
      <c r="W545" s="233"/>
      <c r="X545" s="233" t="s">
        <v>736</v>
      </c>
      <c r="Y545" s="233" t="s">
        <v>312</v>
      </c>
      <c r="Z545" s="233" t="s">
        <v>314</v>
      </c>
      <c r="AA545" s="233"/>
      <c r="AB545" s="233" t="s">
        <v>734</v>
      </c>
      <c r="AC545" s="233" t="s">
        <v>312</v>
      </c>
      <c r="AD545" s="233" t="s">
        <v>309</v>
      </c>
      <c r="AE545" s="233"/>
      <c r="AF545" s="233" t="s">
        <v>736</v>
      </c>
      <c r="AG545" s="233" t="s">
        <v>312</v>
      </c>
      <c r="AH545" s="233" t="s">
        <v>314</v>
      </c>
      <c r="AI545" s="233"/>
      <c r="AJ545" s="233" t="s">
        <v>800</v>
      </c>
      <c r="AK545" s="233" t="s">
        <v>659</v>
      </c>
      <c r="AL545" s="233" t="s">
        <v>357</v>
      </c>
      <c r="AM545" s="233"/>
      <c r="AN545" s="233"/>
      <c r="AO545" s="233"/>
      <c r="AP545" s="233"/>
      <c r="AQ545" s="233"/>
      <c r="AR545" s="233" t="s">
        <v>800</v>
      </c>
      <c r="AS545" s="233" t="s">
        <v>659</v>
      </c>
      <c r="AT545" s="233" t="s">
        <v>357</v>
      </c>
      <c r="AU545" s="233"/>
      <c r="AV545" s="233" t="s">
        <v>547</v>
      </c>
      <c r="AW545" s="233" t="s">
        <v>548</v>
      </c>
      <c r="AX545" s="233" t="s">
        <v>673</v>
      </c>
      <c r="AY545" s="233"/>
      <c r="AZ545" s="233" t="s">
        <v>547</v>
      </c>
      <c r="BA545" s="233" t="s">
        <v>548</v>
      </c>
      <c r="BB545" s="233" t="s">
        <v>673</v>
      </c>
    </row>
    <row r="546" spans="1:54" ht="12.75">
      <c r="A546" s="233" t="s">
        <v>810</v>
      </c>
      <c r="B546" s="233" t="s">
        <v>617</v>
      </c>
      <c r="C546" s="233" t="s">
        <v>699</v>
      </c>
      <c r="D546" s="233" t="s">
        <v>810</v>
      </c>
      <c r="E546" s="233" t="s">
        <v>617</v>
      </c>
      <c r="F546" s="233" t="s">
        <v>699</v>
      </c>
      <c r="G546" s="233"/>
      <c r="H546" s="233" t="s">
        <v>389</v>
      </c>
      <c r="I546" s="233" t="s">
        <v>390</v>
      </c>
      <c r="J546" s="233" t="s">
        <v>391</v>
      </c>
      <c r="K546" s="233"/>
      <c r="L546" s="233" t="s">
        <v>389</v>
      </c>
      <c r="M546" s="233" t="s">
        <v>390</v>
      </c>
      <c r="N546" s="233" t="s">
        <v>391</v>
      </c>
      <c r="O546" s="233"/>
      <c r="P546" s="233" t="s">
        <v>389</v>
      </c>
      <c r="Q546" s="233" t="s">
        <v>390</v>
      </c>
      <c r="R546" s="233" t="s">
        <v>391</v>
      </c>
      <c r="S546" s="233"/>
      <c r="T546" s="233" t="s">
        <v>736</v>
      </c>
      <c r="U546" s="233" t="s">
        <v>312</v>
      </c>
      <c r="V546" s="233" t="s">
        <v>314</v>
      </c>
      <c r="W546" s="233"/>
      <c r="X546" s="233" t="s">
        <v>341</v>
      </c>
      <c r="Y546" s="233" t="s">
        <v>342</v>
      </c>
      <c r="Z546" s="233" t="s">
        <v>343</v>
      </c>
      <c r="AA546" s="233"/>
      <c r="AB546" s="233" t="s">
        <v>736</v>
      </c>
      <c r="AC546" s="233" t="s">
        <v>312</v>
      </c>
      <c r="AD546" s="233" t="s">
        <v>314</v>
      </c>
      <c r="AE546" s="233"/>
      <c r="AF546" s="233" t="s">
        <v>341</v>
      </c>
      <c r="AG546" s="233" t="s">
        <v>342</v>
      </c>
      <c r="AH546" s="233" t="s">
        <v>343</v>
      </c>
      <c r="AI546" s="233"/>
      <c r="AJ546" s="233" t="s">
        <v>266</v>
      </c>
      <c r="AK546" s="233"/>
      <c r="AL546" s="233"/>
      <c r="AM546" s="233"/>
      <c r="AN546" s="233"/>
      <c r="AO546" s="233"/>
      <c r="AP546" s="233"/>
      <c r="AQ546" s="233"/>
      <c r="AR546" s="233" t="s">
        <v>800</v>
      </c>
      <c r="AS546" s="233" t="s">
        <v>659</v>
      </c>
      <c r="AT546" s="233" t="s">
        <v>357</v>
      </c>
      <c r="AU546" s="233"/>
      <c r="AV546" s="233" t="s">
        <v>389</v>
      </c>
      <c r="AW546" s="233" t="s">
        <v>390</v>
      </c>
      <c r="AX546" s="233" t="s">
        <v>391</v>
      </c>
      <c r="AY546" s="233"/>
      <c r="AZ546" s="233" t="s">
        <v>389</v>
      </c>
      <c r="BA546" s="233" t="s">
        <v>390</v>
      </c>
      <c r="BB546" s="233" t="s">
        <v>391</v>
      </c>
    </row>
    <row r="547" spans="1:54" ht="12.75">
      <c r="A547" s="233" t="s">
        <v>488</v>
      </c>
      <c r="B547" s="233" t="s">
        <v>311</v>
      </c>
      <c r="C547" s="233" t="s">
        <v>489</v>
      </c>
      <c r="D547" s="233" t="s">
        <v>488</v>
      </c>
      <c r="E547" s="233" t="s">
        <v>311</v>
      </c>
      <c r="F547" s="233" t="s">
        <v>489</v>
      </c>
      <c r="G547" s="233"/>
      <c r="H547" s="233" t="s">
        <v>756</v>
      </c>
      <c r="I547" s="233" t="s">
        <v>757</v>
      </c>
      <c r="J547" s="233" t="s">
        <v>758</v>
      </c>
      <c r="K547" s="233"/>
      <c r="L547" s="233" t="s">
        <v>756</v>
      </c>
      <c r="M547" s="233" t="s">
        <v>757</v>
      </c>
      <c r="N547" s="233" t="s">
        <v>758</v>
      </c>
      <c r="O547" s="233"/>
      <c r="P547" s="233" t="s">
        <v>756</v>
      </c>
      <c r="Q547" s="233" t="s">
        <v>757</v>
      </c>
      <c r="R547" s="233" t="s">
        <v>758</v>
      </c>
      <c r="S547" s="233"/>
      <c r="T547" s="233" t="s">
        <v>341</v>
      </c>
      <c r="U547" s="233" t="s">
        <v>342</v>
      </c>
      <c r="V547" s="233" t="s">
        <v>343</v>
      </c>
      <c r="W547" s="233"/>
      <c r="X547" s="233" t="s">
        <v>689</v>
      </c>
      <c r="Y547" s="233" t="s">
        <v>690</v>
      </c>
      <c r="Z547" s="233" t="s">
        <v>691</v>
      </c>
      <c r="AA547" s="233"/>
      <c r="AB547" s="233" t="s">
        <v>341</v>
      </c>
      <c r="AC547" s="233" t="s">
        <v>342</v>
      </c>
      <c r="AD547" s="233" t="s">
        <v>343</v>
      </c>
      <c r="AE547" s="233"/>
      <c r="AF547" s="233" t="s">
        <v>689</v>
      </c>
      <c r="AG547" s="233" t="s">
        <v>690</v>
      </c>
      <c r="AH547" s="233" t="s">
        <v>691</v>
      </c>
      <c r="AI547" s="233"/>
      <c r="AJ547" s="233" t="s">
        <v>462</v>
      </c>
      <c r="AK547" s="233" t="s">
        <v>463</v>
      </c>
      <c r="AL547" s="233" t="s">
        <v>343</v>
      </c>
      <c r="AM547" s="233"/>
      <c r="AN547" s="233"/>
      <c r="AO547" s="233"/>
      <c r="AP547" s="233"/>
      <c r="AQ547" s="233"/>
      <c r="AR547" s="233" t="s">
        <v>800</v>
      </c>
      <c r="AS547" s="233" t="s">
        <v>659</v>
      </c>
      <c r="AT547" s="233" t="s">
        <v>357</v>
      </c>
      <c r="AU547" s="233"/>
      <c r="AV547" s="233" t="s">
        <v>756</v>
      </c>
      <c r="AW547" s="233" t="s">
        <v>757</v>
      </c>
      <c r="AX547" s="233" t="s">
        <v>758</v>
      </c>
      <c r="AY547" s="233"/>
      <c r="AZ547" s="233" t="s">
        <v>756</v>
      </c>
      <c r="BA547" s="233" t="s">
        <v>757</v>
      </c>
      <c r="BB547" s="233" t="s">
        <v>758</v>
      </c>
    </row>
    <row r="548" spans="1:54" ht="12.75">
      <c r="A548" s="233" t="s">
        <v>493</v>
      </c>
      <c r="B548" s="233" t="s">
        <v>494</v>
      </c>
      <c r="C548" s="233" t="s">
        <v>343</v>
      </c>
      <c r="D548" s="233" t="s">
        <v>493</v>
      </c>
      <c r="E548" s="233" t="s">
        <v>494</v>
      </c>
      <c r="F548" s="233" t="s">
        <v>343</v>
      </c>
      <c r="G548" s="233"/>
      <c r="H548" s="233" t="s">
        <v>392</v>
      </c>
      <c r="I548" s="233" t="s">
        <v>393</v>
      </c>
      <c r="J548" s="233" t="s">
        <v>394</v>
      </c>
      <c r="K548" s="233"/>
      <c r="L548" s="233" t="s">
        <v>392</v>
      </c>
      <c r="M548" s="233" t="s">
        <v>393</v>
      </c>
      <c r="N548" s="233" t="s">
        <v>394</v>
      </c>
      <c r="O548" s="233"/>
      <c r="P548" s="233" t="s">
        <v>392</v>
      </c>
      <c r="Q548" s="233" t="s">
        <v>393</v>
      </c>
      <c r="R548" s="233" t="s">
        <v>394</v>
      </c>
      <c r="S548" s="233"/>
      <c r="T548" s="233" t="s">
        <v>689</v>
      </c>
      <c r="U548" s="233" t="s">
        <v>690</v>
      </c>
      <c r="V548" s="233" t="s">
        <v>691</v>
      </c>
      <c r="W548" s="233"/>
      <c r="X548" s="233" t="s">
        <v>692</v>
      </c>
      <c r="Y548" s="233" t="s">
        <v>690</v>
      </c>
      <c r="Z548" s="233" t="s">
        <v>693</v>
      </c>
      <c r="AA548" s="233"/>
      <c r="AB548" s="233" t="s">
        <v>689</v>
      </c>
      <c r="AC548" s="233" t="s">
        <v>690</v>
      </c>
      <c r="AD548" s="233" t="s">
        <v>691</v>
      </c>
      <c r="AE548" s="233"/>
      <c r="AF548" s="233" t="s">
        <v>692</v>
      </c>
      <c r="AG548" s="233" t="s">
        <v>690</v>
      </c>
      <c r="AH548" s="233" t="s">
        <v>693</v>
      </c>
      <c r="AI548" s="233"/>
      <c r="AJ548" s="233" t="s">
        <v>723</v>
      </c>
      <c r="AK548" s="233" t="s">
        <v>724</v>
      </c>
      <c r="AL548" s="233" t="s">
        <v>343</v>
      </c>
      <c r="AM548" s="233"/>
      <c r="AN548" s="233"/>
      <c r="AO548" s="233"/>
      <c r="AP548" s="233"/>
      <c r="AQ548" s="233"/>
      <c r="AR548" s="233" t="s">
        <v>800</v>
      </c>
      <c r="AS548" s="233" t="s">
        <v>659</v>
      </c>
      <c r="AT548" s="233" t="s">
        <v>357</v>
      </c>
      <c r="AU548" s="233"/>
      <c r="AV548" s="233" t="s">
        <v>392</v>
      </c>
      <c r="AW548" s="233" t="s">
        <v>393</v>
      </c>
      <c r="AX548" s="233" t="s">
        <v>394</v>
      </c>
      <c r="AY548" s="233"/>
      <c r="AZ548" s="233" t="s">
        <v>392</v>
      </c>
      <c r="BA548" s="233" t="s">
        <v>393</v>
      </c>
      <c r="BB548" s="233" t="s">
        <v>394</v>
      </c>
    </row>
    <row r="549" spans="1:54" ht="12.75">
      <c r="A549" s="233" t="s">
        <v>310</v>
      </c>
      <c r="B549" s="233" t="s">
        <v>311</v>
      </c>
      <c r="C549" s="233" t="s">
        <v>309</v>
      </c>
      <c r="D549" s="233" t="s">
        <v>310</v>
      </c>
      <c r="E549" s="233" t="s">
        <v>311</v>
      </c>
      <c r="F549" s="233" t="s">
        <v>309</v>
      </c>
      <c r="G549" s="233"/>
      <c r="H549" s="233" t="s">
        <v>395</v>
      </c>
      <c r="I549" s="233" t="s">
        <v>396</v>
      </c>
      <c r="J549" s="233" t="s">
        <v>330</v>
      </c>
      <c r="K549" s="233"/>
      <c r="L549" s="233" t="s">
        <v>395</v>
      </c>
      <c r="M549" s="233" t="s">
        <v>396</v>
      </c>
      <c r="N549" s="233" t="s">
        <v>330</v>
      </c>
      <c r="O549" s="233"/>
      <c r="P549" s="233" t="s">
        <v>395</v>
      </c>
      <c r="Q549" s="233" t="s">
        <v>396</v>
      </c>
      <c r="R549" s="233" t="s">
        <v>330</v>
      </c>
      <c r="S549" s="233"/>
      <c r="T549" s="233" t="s">
        <v>692</v>
      </c>
      <c r="U549" s="233" t="s">
        <v>690</v>
      </c>
      <c r="V549" s="233" t="s">
        <v>693</v>
      </c>
      <c r="W549" s="233"/>
      <c r="X549" s="233" t="s">
        <v>644</v>
      </c>
      <c r="Y549" s="233" t="s">
        <v>641</v>
      </c>
      <c r="Z549" s="233" t="s">
        <v>535</v>
      </c>
      <c r="AA549" s="233"/>
      <c r="AB549" s="233" t="s">
        <v>692</v>
      </c>
      <c r="AC549" s="233" t="s">
        <v>690</v>
      </c>
      <c r="AD549" s="233" t="s">
        <v>693</v>
      </c>
      <c r="AE549" s="233"/>
      <c r="AF549" s="233" t="s">
        <v>644</v>
      </c>
      <c r="AG549" s="233" t="s">
        <v>641</v>
      </c>
      <c r="AH549" s="233" t="s">
        <v>535</v>
      </c>
      <c r="AI549" s="233"/>
      <c r="AJ549" s="233" t="s">
        <v>464</v>
      </c>
      <c r="AK549" s="233" t="s">
        <v>465</v>
      </c>
      <c r="AL549" s="233" t="s">
        <v>466</v>
      </c>
      <c r="AM549" s="233"/>
      <c r="AN549" s="233"/>
      <c r="AO549" s="233"/>
      <c r="AP549" s="233"/>
      <c r="AQ549" s="233"/>
      <c r="AR549" s="233" t="s">
        <v>368</v>
      </c>
      <c r="AS549" s="233" t="s">
        <v>369</v>
      </c>
      <c r="AT549" s="233" t="s">
        <v>370</v>
      </c>
      <c r="AU549" s="233"/>
      <c r="AV549" s="233" t="s">
        <v>395</v>
      </c>
      <c r="AW549" s="233" t="s">
        <v>396</v>
      </c>
      <c r="AX549" s="233" t="s">
        <v>330</v>
      </c>
      <c r="AY549" s="233"/>
      <c r="AZ549" s="233" t="s">
        <v>395</v>
      </c>
      <c r="BA549" s="233" t="s">
        <v>396</v>
      </c>
      <c r="BB549" s="233" t="s">
        <v>330</v>
      </c>
    </row>
    <row r="550" spans="1:54" ht="12.75">
      <c r="A550" s="233" t="s">
        <v>495</v>
      </c>
      <c r="B550" s="233" t="s">
        <v>496</v>
      </c>
      <c r="C550" s="233" t="s">
        <v>330</v>
      </c>
      <c r="D550" s="233" t="s">
        <v>495</v>
      </c>
      <c r="E550" s="233" t="s">
        <v>496</v>
      </c>
      <c r="F550" s="233" t="s">
        <v>330</v>
      </c>
      <c r="G550" s="233"/>
      <c r="H550" s="233" t="s">
        <v>397</v>
      </c>
      <c r="I550" s="233" t="s">
        <v>398</v>
      </c>
      <c r="J550" s="233" t="s">
        <v>329</v>
      </c>
      <c r="K550" s="233"/>
      <c r="L550" s="233" t="s">
        <v>397</v>
      </c>
      <c r="M550" s="233" t="s">
        <v>398</v>
      </c>
      <c r="N550" s="233" t="s">
        <v>329</v>
      </c>
      <c r="O550" s="233"/>
      <c r="P550" s="233" t="s">
        <v>397</v>
      </c>
      <c r="Q550" s="233" t="s">
        <v>398</v>
      </c>
      <c r="R550" s="233" t="s">
        <v>329</v>
      </c>
      <c r="S550" s="233"/>
      <c r="T550" s="233" t="s">
        <v>644</v>
      </c>
      <c r="U550" s="233" t="s">
        <v>641</v>
      </c>
      <c r="V550" s="233" t="s">
        <v>535</v>
      </c>
      <c r="W550" s="233"/>
      <c r="X550" s="233" t="s">
        <v>344</v>
      </c>
      <c r="Y550" s="233" t="s">
        <v>288</v>
      </c>
      <c r="Z550" s="233" t="s">
        <v>345</v>
      </c>
      <c r="AA550" s="233"/>
      <c r="AB550" s="233" t="s">
        <v>644</v>
      </c>
      <c r="AC550" s="233" t="s">
        <v>641</v>
      </c>
      <c r="AD550" s="233" t="s">
        <v>535</v>
      </c>
      <c r="AE550" s="233"/>
      <c r="AF550" s="233" t="s">
        <v>344</v>
      </c>
      <c r="AG550" s="233" t="s">
        <v>288</v>
      </c>
      <c r="AH550" s="233" t="s">
        <v>345</v>
      </c>
      <c r="AI550" s="233"/>
      <c r="AJ550" s="233" t="s">
        <v>295</v>
      </c>
      <c r="AK550" s="233" t="s">
        <v>296</v>
      </c>
      <c r="AL550" s="233" t="s">
        <v>297</v>
      </c>
      <c r="AM550" s="233"/>
      <c r="AN550" s="233"/>
      <c r="AO550" s="233"/>
      <c r="AP550" s="233"/>
      <c r="AQ550" s="233"/>
      <c r="AR550" s="233" t="s">
        <v>366</v>
      </c>
      <c r="AS550" s="233" t="s">
        <v>367</v>
      </c>
      <c r="AT550" s="233" t="s">
        <v>343</v>
      </c>
      <c r="AU550" s="233"/>
      <c r="AV550" s="233" t="s">
        <v>397</v>
      </c>
      <c r="AW550" s="233" t="s">
        <v>398</v>
      </c>
      <c r="AX550" s="233" t="s">
        <v>329</v>
      </c>
      <c r="AY550" s="233"/>
      <c r="AZ550" s="233" t="s">
        <v>397</v>
      </c>
      <c r="BA550" s="233" t="s">
        <v>398</v>
      </c>
      <c r="BB550" s="233" t="s">
        <v>329</v>
      </c>
    </row>
    <row r="551" spans="1:54" ht="12.75">
      <c r="A551" s="233" t="s">
        <v>497</v>
      </c>
      <c r="B551" s="233" t="s">
        <v>498</v>
      </c>
      <c r="C551" s="233" t="s">
        <v>499</v>
      </c>
      <c r="D551" s="233" t="s">
        <v>497</v>
      </c>
      <c r="E551" s="233" t="s">
        <v>498</v>
      </c>
      <c r="F551" s="233" t="s">
        <v>499</v>
      </c>
      <c r="G551" s="233"/>
      <c r="H551" s="233" t="s">
        <v>759</v>
      </c>
      <c r="I551" s="233" t="s">
        <v>760</v>
      </c>
      <c r="J551" s="233" t="s">
        <v>348</v>
      </c>
      <c r="K551" s="233"/>
      <c r="L551" s="233" t="s">
        <v>759</v>
      </c>
      <c r="M551" s="233" t="s">
        <v>760</v>
      </c>
      <c r="N551" s="233" t="s">
        <v>348</v>
      </c>
      <c r="O551" s="233"/>
      <c r="P551" s="233" t="s">
        <v>759</v>
      </c>
      <c r="Q551" s="233" t="s">
        <v>760</v>
      </c>
      <c r="R551" s="233" t="s">
        <v>348</v>
      </c>
      <c r="S551" s="233"/>
      <c r="T551" s="233" t="s">
        <v>344</v>
      </c>
      <c r="U551" s="233" t="s">
        <v>288</v>
      </c>
      <c r="V551" s="233" t="s">
        <v>345</v>
      </c>
      <c r="W551" s="233"/>
      <c r="X551" s="233" t="s">
        <v>642</v>
      </c>
      <c r="Y551" s="233" t="s">
        <v>643</v>
      </c>
      <c r="Z551" s="233" t="s">
        <v>535</v>
      </c>
      <c r="AA551" s="233"/>
      <c r="AB551" s="233" t="s">
        <v>344</v>
      </c>
      <c r="AC551" s="233" t="s">
        <v>288</v>
      </c>
      <c r="AD551" s="233" t="s">
        <v>345</v>
      </c>
      <c r="AE551" s="233"/>
      <c r="AF551" s="233" t="s">
        <v>642</v>
      </c>
      <c r="AG551" s="233" t="s">
        <v>643</v>
      </c>
      <c r="AH551" s="233" t="s">
        <v>535</v>
      </c>
      <c r="AI551" s="233"/>
      <c r="AJ551" s="233" t="s">
        <v>467</v>
      </c>
      <c r="AK551" s="233" t="s">
        <v>468</v>
      </c>
      <c r="AL551" s="233" t="s">
        <v>437</v>
      </c>
      <c r="AM551" s="233"/>
      <c r="AN551" s="233"/>
      <c r="AO551" s="233"/>
      <c r="AP551" s="233"/>
      <c r="AQ551" s="233"/>
      <c r="AR551" s="233" t="s">
        <v>723</v>
      </c>
      <c r="AS551" s="233" t="s">
        <v>724</v>
      </c>
      <c r="AT551" s="233" t="s">
        <v>343</v>
      </c>
      <c r="AU551" s="233"/>
      <c r="AV551" s="233" t="s">
        <v>759</v>
      </c>
      <c r="AW551" s="233" t="s">
        <v>760</v>
      </c>
      <c r="AX551" s="233" t="s">
        <v>348</v>
      </c>
      <c r="AY551" s="233"/>
      <c r="AZ551" s="233" t="s">
        <v>759</v>
      </c>
      <c r="BA551" s="233" t="s">
        <v>760</v>
      </c>
      <c r="BB551" s="233" t="s">
        <v>348</v>
      </c>
    </row>
    <row r="552" spans="1:54" ht="12.75">
      <c r="A552" s="233" t="s">
        <v>803</v>
      </c>
      <c r="B552" s="233" t="s">
        <v>804</v>
      </c>
      <c r="C552" s="233" t="s">
        <v>562</v>
      </c>
      <c r="D552" s="233" t="s">
        <v>803</v>
      </c>
      <c r="E552" s="233" t="s">
        <v>804</v>
      </c>
      <c r="F552" s="233" t="s">
        <v>562</v>
      </c>
      <c r="G552" s="233"/>
      <c r="H552" s="233" t="s">
        <v>674</v>
      </c>
      <c r="I552" s="233" t="s">
        <v>675</v>
      </c>
      <c r="J552" s="233" t="s">
        <v>676</v>
      </c>
      <c r="K552" s="233"/>
      <c r="L552" s="233" t="s">
        <v>674</v>
      </c>
      <c r="M552" s="233" t="s">
        <v>675</v>
      </c>
      <c r="N552" s="233" t="s">
        <v>676</v>
      </c>
      <c r="O552" s="233"/>
      <c r="P552" s="233" t="s">
        <v>674</v>
      </c>
      <c r="Q552" s="233" t="s">
        <v>675</v>
      </c>
      <c r="R552" s="233" t="s">
        <v>676</v>
      </c>
      <c r="S552" s="233"/>
      <c r="T552" s="233" t="s">
        <v>642</v>
      </c>
      <c r="U552" s="233" t="s">
        <v>643</v>
      </c>
      <c r="V552" s="233" t="s">
        <v>535</v>
      </c>
      <c r="W552" s="233"/>
      <c r="X552" s="233"/>
      <c r="Y552" s="233"/>
      <c r="Z552" s="233"/>
      <c r="AA552" s="233"/>
      <c r="AB552" s="233" t="s">
        <v>642</v>
      </c>
      <c r="AC552" s="233" t="s">
        <v>643</v>
      </c>
      <c r="AD552" s="233" t="s">
        <v>535</v>
      </c>
      <c r="AE552" s="233"/>
      <c r="AF552" s="233"/>
      <c r="AG552" s="233"/>
      <c r="AH552" s="233"/>
      <c r="AI552" s="233"/>
      <c r="AJ552" s="233" t="s">
        <v>791</v>
      </c>
      <c r="AK552" s="233" t="s">
        <v>792</v>
      </c>
      <c r="AL552" s="233" t="s">
        <v>611</v>
      </c>
      <c r="AM552" s="233"/>
      <c r="AN552" s="233"/>
      <c r="AO552" s="233"/>
      <c r="AP552" s="233"/>
      <c r="AQ552" s="233"/>
      <c r="AR552" s="233" t="s">
        <v>723</v>
      </c>
      <c r="AS552" s="233" t="s">
        <v>724</v>
      </c>
      <c r="AT552" s="233" t="s">
        <v>343</v>
      </c>
      <c r="AU552" s="233"/>
      <c r="AV552" s="233" t="s">
        <v>674</v>
      </c>
      <c r="AW552" s="233" t="s">
        <v>675</v>
      </c>
      <c r="AX552" s="233" t="s">
        <v>676</v>
      </c>
      <c r="AY552" s="233"/>
      <c r="AZ552" s="233" t="s">
        <v>674</v>
      </c>
      <c r="BA552" s="233" t="s">
        <v>675</v>
      </c>
      <c r="BB552" s="233" t="s">
        <v>676</v>
      </c>
    </row>
    <row r="553" spans="1:54" ht="12.75">
      <c r="A553" s="233" t="s">
        <v>803</v>
      </c>
      <c r="B553" s="233" t="s">
        <v>804</v>
      </c>
      <c r="C553" s="233" t="s">
        <v>562</v>
      </c>
      <c r="D553" s="233" t="s">
        <v>803</v>
      </c>
      <c r="E553" s="233" t="s">
        <v>804</v>
      </c>
      <c r="F553" s="233" t="s">
        <v>562</v>
      </c>
      <c r="G553" s="233"/>
      <c r="H553" s="233" t="s">
        <v>401</v>
      </c>
      <c r="I553" s="233" t="s">
        <v>402</v>
      </c>
      <c r="J553" s="233" t="s">
        <v>403</v>
      </c>
      <c r="K553" s="233"/>
      <c r="L553" s="233" t="s">
        <v>401</v>
      </c>
      <c r="M553" s="233" t="s">
        <v>402</v>
      </c>
      <c r="N553" s="233" t="s">
        <v>403</v>
      </c>
      <c r="O553" s="233"/>
      <c r="P553" s="233" t="s">
        <v>401</v>
      </c>
      <c r="Q553" s="233" t="s">
        <v>402</v>
      </c>
      <c r="R553" s="233" t="s">
        <v>403</v>
      </c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 t="s">
        <v>371</v>
      </c>
      <c r="AK553" s="233" t="s">
        <v>372</v>
      </c>
      <c r="AL553" s="233" t="s">
        <v>291</v>
      </c>
      <c r="AM553" s="233"/>
      <c r="AN553" s="233"/>
      <c r="AO553" s="233"/>
      <c r="AP553" s="233"/>
      <c r="AQ553" s="233"/>
      <c r="AR553" s="233" t="s">
        <v>295</v>
      </c>
      <c r="AS553" s="233" t="s">
        <v>296</v>
      </c>
      <c r="AT553" s="233" t="s">
        <v>297</v>
      </c>
      <c r="AU553" s="233"/>
      <c r="AV553" s="233" t="s">
        <v>401</v>
      </c>
      <c r="AW553" s="233" t="s">
        <v>402</v>
      </c>
      <c r="AX553" s="233" t="s">
        <v>403</v>
      </c>
      <c r="AY553" s="233"/>
      <c r="AZ553" s="233" t="s">
        <v>401</v>
      </c>
      <c r="BA553" s="233" t="s">
        <v>402</v>
      </c>
      <c r="BB553" s="233" t="s">
        <v>403</v>
      </c>
    </row>
    <row r="554" spans="1:54" ht="12.75">
      <c r="A554" s="233" t="s">
        <v>501</v>
      </c>
      <c r="B554" s="233" t="s">
        <v>502</v>
      </c>
      <c r="C554" s="233" t="s">
        <v>343</v>
      </c>
      <c r="D554" s="233" t="s">
        <v>501</v>
      </c>
      <c r="E554" s="233" t="s">
        <v>502</v>
      </c>
      <c r="F554" s="233" t="s">
        <v>343</v>
      </c>
      <c r="G554" s="233"/>
      <c r="H554" s="233" t="s">
        <v>399</v>
      </c>
      <c r="I554" s="233" t="s">
        <v>400</v>
      </c>
      <c r="J554" s="233" t="s">
        <v>738</v>
      </c>
      <c r="K554" s="233"/>
      <c r="L554" s="233" t="s">
        <v>399</v>
      </c>
      <c r="M554" s="233" t="s">
        <v>400</v>
      </c>
      <c r="N554" s="233" t="s">
        <v>738</v>
      </c>
      <c r="O554" s="233"/>
      <c r="P554" s="233" t="s">
        <v>399</v>
      </c>
      <c r="Q554" s="233" t="s">
        <v>400</v>
      </c>
      <c r="R554" s="233" t="s">
        <v>738</v>
      </c>
      <c r="S554" s="23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 t="s">
        <v>371</v>
      </c>
      <c r="AK554" s="233" t="s">
        <v>372</v>
      </c>
      <c r="AL554" s="233" t="s">
        <v>291</v>
      </c>
      <c r="AM554" s="233"/>
      <c r="AN554" s="233"/>
      <c r="AO554" s="233"/>
      <c r="AP554" s="233"/>
      <c r="AQ554" s="233"/>
      <c r="AR554" s="233" t="s">
        <v>295</v>
      </c>
      <c r="AS554" s="233" t="s">
        <v>296</v>
      </c>
      <c r="AT554" s="233" t="s">
        <v>297</v>
      </c>
      <c r="AU554" s="233"/>
      <c r="AV554" s="233" t="s">
        <v>399</v>
      </c>
      <c r="AW554" s="233" t="s">
        <v>400</v>
      </c>
      <c r="AX554" s="233" t="s">
        <v>738</v>
      </c>
      <c r="AY554" s="233"/>
      <c r="AZ554" s="233" t="s">
        <v>399</v>
      </c>
      <c r="BA554" s="233" t="s">
        <v>400</v>
      </c>
      <c r="BB554" s="233" t="s">
        <v>738</v>
      </c>
    </row>
    <row r="555" spans="1:54" ht="12.75">
      <c r="A555" s="233" t="s">
        <v>805</v>
      </c>
      <c r="B555" s="233" t="s">
        <v>806</v>
      </c>
      <c r="C555" s="233" t="s">
        <v>317</v>
      </c>
      <c r="D555" s="233" t="s">
        <v>805</v>
      </c>
      <c r="E555" s="233" t="s">
        <v>806</v>
      </c>
      <c r="F555" s="233" t="s">
        <v>317</v>
      </c>
      <c r="G555" s="233"/>
      <c r="H555" s="233" t="s">
        <v>761</v>
      </c>
      <c r="I555" s="233" t="s">
        <v>762</v>
      </c>
      <c r="J555" s="233" t="s">
        <v>377</v>
      </c>
      <c r="K555" s="233"/>
      <c r="L555" s="233" t="s">
        <v>761</v>
      </c>
      <c r="M555" s="233" t="s">
        <v>762</v>
      </c>
      <c r="N555" s="233" t="s">
        <v>377</v>
      </c>
      <c r="O555" s="233"/>
      <c r="P555" s="233" t="s">
        <v>761</v>
      </c>
      <c r="Q555" s="233" t="s">
        <v>762</v>
      </c>
      <c r="R555" s="233" t="s">
        <v>377</v>
      </c>
      <c r="S555" s="23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 t="s">
        <v>371</v>
      </c>
      <c r="AK555" s="233" t="s">
        <v>372</v>
      </c>
      <c r="AL555" s="233" t="s">
        <v>291</v>
      </c>
      <c r="AM555" s="233"/>
      <c r="AN555" s="233"/>
      <c r="AO555" s="233"/>
      <c r="AP555" s="233"/>
      <c r="AQ555" s="233"/>
      <c r="AR555" s="233" t="s">
        <v>791</v>
      </c>
      <c r="AS555" s="233" t="s">
        <v>792</v>
      </c>
      <c r="AT555" s="233" t="s">
        <v>611</v>
      </c>
      <c r="AU555" s="233"/>
      <c r="AV555" s="233" t="s">
        <v>761</v>
      </c>
      <c r="AW555" s="233" t="s">
        <v>762</v>
      </c>
      <c r="AX555" s="233" t="s">
        <v>377</v>
      </c>
      <c r="AY555" s="233"/>
      <c r="AZ555" s="233" t="s">
        <v>761</v>
      </c>
      <c r="BA555" s="233" t="s">
        <v>762</v>
      </c>
      <c r="BB555" s="233" t="s">
        <v>377</v>
      </c>
    </row>
    <row r="556" spans="1:54" ht="12.75">
      <c r="A556" s="233" t="s">
        <v>503</v>
      </c>
      <c r="B556" s="233" t="s">
        <v>504</v>
      </c>
      <c r="C556" s="233" t="s">
        <v>505</v>
      </c>
      <c r="D556" s="233" t="s">
        <v>503</v>
      </c>
      <c r="E556" s="233" t="s">
        <v>504</v>
      </c>
      <c r="F556" s="233" t="s">
        <v>505</v>
      </c>
      <c r="G556" s="233"/>
      <c r="H556" s="233" t="s">
        <v>404</v>
      </c>
      <c r="I556" s="233" t="s">
        <v>405</v>
      </c>
      <c r="J556" s="233" t="s">
        <v>298</v>
      </c>
      <c r="K556" s="233"/>
      <c r="L556" s="233" t="s">
        <v>404</v>
      </c>
      <c r="M556" s="233" t="s">
        <v>405</v>
      </c>
      <c r="N556" s="233" t="s">
        <v>298</v>
      </c>
      <c r="O556" s="233"/>
      <c r="P556" s="233" t="s">
        <v>404</v>
      </c>
      <c r="Q556" s="233" t="s">
        <v>405</v>
      </c>
      <c r="R556" s="233" t="s">
        <v>298</v>
      </c>
      <c r="S556" s="23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 t="s">
        <v>783</v>
      </c>
      <c r="AK556" s="233" t="s">
        <v>784</v>
      </c>
      <c r="AL556" s="233" t="s">
        <v>291</v>
      </c>
      <c r="AM556" s="233"/>
      <c r="AN556" s="233"/>
      <c r="AO556" s="233"/>
      <c r="AP556" s="233"/>
      <c r="AQ556" s="233"/>
      <c r="AR556" s="233" t="s">
        <v>791</v>
      </c>
      <c r="AS556" s="233" t="s">
        <v>792</v>
      </c>
      <c r="AT556" s="233" t="s">
        <v>611</v>
      </c>
      <c r="AU556" s="233"/>
      <c r="AV556" s="233" t="s">
        <v>404</v>
      </c>
      <c r="AW556" s="233" t="s">
        <v>405</v>
      </c>
      <c r="AX556" s="233" t="s">
        <v>298</v>
      </c>
      <c r="AY556" s="233"/>
      <c r="AZ556" s="233" t="s">
        <v>404</v>
      </c>
      <c r="BA556" s="233" t="s">
        <v>405</v>
      </c>
      <c r="BB556" s="233" t="s">
        <v>298</v>
      </c>
    </row>
    <row r="557" spans="1:54" ht="12.75">
      <c r="A557" s="233" t="s">
        <v>506</v>
      </c>
      <c r="B557" s="233" t="s">
        <v>507</v>
      </c>
      <c r="C557" s="233" t="s">
        <v>508</v>
      </c>
      <c r="D557" s="233" t="s">
        <v>506</v>
      </c>
      <c r="E557" s="233" t="s">
        <v>507</v>
      </c>
      <c r="F557" s="233" t="s">
        <v>508</v>
      </c>
      <c r="G557" s="233"/>
      <c r="H557" s="233" t="s">
        <v>406</v>
      </c>
      <c r="I557" s="233" t="s">
        <v>407</v>
      </c>
      <c r="J557" s="233" t="s">
        <v>305</v>
      </c>
      <c r="K557" s="233"/>
      <c r="L557" s="233" t="s">
        <v>406</v>
      </c>
      <c r="M557" s="233" t="s">
        <v>407</v>
      </c>
      <c r="N557" s="233" t="s">
        <v>305</v>
      </c>
      <c r="O557" s="233"/>
      <c r="P557" s="233" t="s">
        <v>406</v>
      </c>
      <c r="Q557" s="233" t="s">
        <v>407</v>
      </c>
      <c r="R557" s="233" t="s">
        <v>305</v>
      </c>
      <c r="S557" s="23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 t="s">
        <v>660</v>
      </c>
      <c r="AK557" s="233" t="s">
        <v>661</v>
      </c>
      <c r="AL557" s="233" t="s">
        <v>662</v>
      </c>
      <c r="AM557" s="233"/>
      <c r="AN557" s="233"/>
      <c r="AO557" s="233"/>
      <c r="AP557" s="233"/>
      <c r="AQ557" s="233"/>
      <c r="AR557" s="233" t="s">
        <v>371</v>
      </c>
      <c r="AS557" s="233" t="s">
        <v>372</v>
      </c>
      <c r="AT557" s="233" t="s">
        <v>291</v>
      </c>
      <c r="AU557" s="233"/>
      <c r="AV557" s="233" t="s">
        <v>406</v>
      </c>
      <c r="AW557" s="233" t="s">
        <v>407</v>
      </c>
      <c r="AX557" s="233" t="s">
        <v>305</v>
      </c>
      <c r="AY557" s="233"/>
      <c r="AZ557" s="233" t="s">
        <v>406</v>
      </c>
      <c r="BA557" s="233" t="s">
        <v>407</v>
      </c>
      <c r="BB557" s="233" t="s">
        <v>305</v>
      </c>
    </row>
    <row r="558" spans="1:54" ht="12.75">
      <c r="A558" s="233" t="s">
        <v>509</v>
      </c>
      <c r="B558" s="233" t="s">
        <v>510</v>
      </c>
      <c r="C558" s="233" t="s">
        <v>466</v>
      </c>
      <c r="D558" s="233" t="s">
        <v>509</v>
      </c>
      <c r="E558" s="233" t="s">
        <v>510</v>
      </c>
      <c r="F558" s="233" t="s">
        <v>466</v>
      </c>
      <c r="G558" s="233"/>
      <c r="H558" s="233" t="s">
        <v>677</v>
      </c>
      <c r="I558" s="233" t="s">
        <v>678</v>
      </c>
      <c r="J558" s="233" t="s">
        <v>471</v>
      </c>
      <c r="K558" s="233"/>
      <c r="L558" s="233" t="s">
        <v>677</v>
      </c>
      <c r="M558" s="233" t="s">
        <v>678</v>
      </c>
      <c r="N558" s="233" t="s">
        <v>471</v>
      </c>
      <c r="O558" s="233"/>
      <c r="P558" s="233" t="s">
        <v>677</v>
      </c>
      <c r="Q558" s="233" t="s">
        <v>678</v>
      </c>
      <c r="R558" s="233" t="s">
        <v>471</v>
      </c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 t="s">
        <v>475</v>
      </c>
      <c r="AK558" s="233" t="s">
        <v>476</v>
      </c>
      <c r="AL558" s="233" t="s">
        <v>477</v>
      </c>
      <c r="AM558" s="233"/>
      <c r="AN558" s="233"/>
      <c r="AO558" s="233"/>
      <c r="AP558" s="233"/>
      <c r="AQ558" s="233"/>
      <c r="AR558" s="233" t="s">
        <v>371</v>
      </c>
      <c r="AS558" s="233" t="s">
        <v>372</v>
      </c>
      <c r="AT558" s="233" t="s">
        <v>291</v>
      </c>
      <c r="AU558" s="233"/>
      <c r="AV558" s="233" t="s">
        <v>677</v>
      </c>
      <c r="AW558" s="233" t="s">
        <v>678</v>
      </c>
      <c r="AX558" s="233" t="s">
        <v>471</v>
      </c>
      <c r="AY558" s="233"/>
      <c r="AZ558" s="233" t="s">
        <v>677</v>
      </c>
      <c r="BA558" s="233" t="s">
        <v>678</v>
      </c>
      <c r="BB558" s="233" t="s">
        <v>471</v>
      </c>
    </row>
    <row r="559" spans="1:54" ht="12.75">
      <c r="A559" s="233" t="s">
        <v>511</v>
      </c>
      <c r="B559" s="233" t="s">
        <v>512</v>
      </c>
      <c r="C559" s="233" t="s">
        <v>343</v>
      </c>
      <c r="D559" s="233" t="s">
        <v>511</v>
      </c>
      <c r="E559" s="233" t="s">
        <v>512</v>
      </c>
      <c r="F559" s="233" t="s">
        <v>343</v>
      </c>
      <c r="G559" s="233"/>
      <c r="H559" s="233" t="s">
        <v>677</v>
      </c>
      <c r="I559" s="233" t="s">
        <v>678</v>
      </c>
      <c r="J559" s="233" t="s">
        <v>471</v>
      </c>
      <c r="K559" s="233"/>
      <c r="L559" s="233" t="s">
        <v>677</v>
      </c>
      <c r="M559" s="233" t="s">
        <v>678</v>
      </c>
      <c r="N559" s="233" t="s">
        <v>471</v>
      </c>
      <c r="O559" s="233"/>
      <c r="P559" s="233" t="s">
        <v>677</v>
      </c>
      <c r="Q559" s="233" t="s">
        <v>678</v>
      </c>
      <c r="R559" s="233" t="s">
        <v>471</v>
      </c>
      <c r="S559" s="23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 t="s">
        <v>300</v>
      </c>
      <c r="AK559" s="233" t="s">
        <v>301</v>
      </c>
      <c r="AL559" s="233" t="s">
        <v>302</v>
      </c>
      <c r="AM559" s="233"/>
      <c r="AN559" s="233"/>
      <c r="AO559" s="233"/>
      <c r="AP559" s="233"/>
      <c r="AQ559" s="233"/>
      <c r="AR559" s="233" t="s">
        <v>371</v>
      </c>
      <c r="AS559" s="233" t="s">
        <v>372</v>
      </c>
      <c r="AT559" s="233" t="s">
        <v>291</v>
      </c>
      <c r="AU559" s="233"/>
      <c r="AV559" s="233" t="s">
        <v>677</v>
      </c>
      <c r="AW559" s="233" t="s">
        <v>678</v>
      </c>
      <c r="AX559" s="233" t="s">
        <v>471</v>
      </c>
      <c r="AY559" s="233"/>
      <c r="AZ559" s="233" t="s">
        <v>677</v>
      </c>
      <c r="BA559" s="233" t="s">
        <v>678</v>
      </c>
      <c r="BB559" s="233" t="s">
        <v>471</v>
      </c>
    </row>
    <row r="560" spans="1:54" ht="12.75">
      <c r="A560" s="233" t="s">
        <v>513</v>
      </c>
      <c r="B560" s="233" t="s">
        <v>514</v>
      </c>
      <c r="C560" s="233" t="s">
        <v>515</v>
      </c>
      <c r="D560" s="233" t="s">
        <v>513</v>
      </c>
      <c r="E560" s="233" t="s">
        <v>514</v>
      </c>
      <c r="F560" s="233" t="s">
        <v>515</v>
      </c>
      <c r="G560" s="233"/>
      <c r="H560" s="233" t="s">
        <v>327</v>
      </c>
      <c r="I560" s="233" t="s">
        <v>328</v>
      </c>
      <c r="J560" s="233" t="s">
        <v>329</v>
      </c>
      <c r="K560" s="233"/>
      <c r="L560" s="233" t="s">
        <v>327</v>
      </c>
      <c r="M560" s="233" t="s">
        <v>328</v>
      </c>
      <c r="N560" s="233" t="s">
        <v>329</v>
      </c>
      <c r="O560" s="233"/>
      <c r="P560" s="233" t="s">
        <v>327</v>
      </c>
      <c r="Q560" s="233" t="s">
        <v>328</v>
      </c>
      <c r="R560" s="233" t="s">
        <v>329</v>
      </c>
      <c r="S560" s="23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 t="s">
        <v>469</v>
      </c>
      <c r="AK560" s="233" t="s">
        <v>470</v>
      </c>
      <c r="AL560" s="233" t="s">
        <v>437</v>
      </c>
      <c r="AM560" s="233"/>
      <c r="AN560" s="233"/>
      <c r="AO560" s="233"/>
      <c r="AP560" s="233"/>
      <c r="AQ560" s="233"/>
      <c r="AR560" s="233" t="s">
        <v>371</v>
      </c>
      <c r="AS560" s="233" t="s">
        <v>372</v>
      </c>
      <c r="AT560" s="233" t="s">
        <v>291</v>
      </c>
      <c r="AU560" s="233"/>
      <c r="AV560" s="233" t="s">
        <v>327</v>
      </c>
      <c r="AW560" s="233" t="s">
        <v>328</v>
      </c>
      <c r="AX560" s="233" t="s">
        <v>329</v>
      </c>
      <c r="AY560" s="233"/>
      <c r="AZ560" s="233" t="s">
        <v>327</v>
      </c>
      <c r="BA560" s="233" t="s">
        <v>328</v>
      </c>
      <c r="BB560" s="233" t="s">
        <v>329</v>
      </c>
    </row>
    <row r="561" spans="1:54" ht="12.75">
      <c r="A561" s="233" t="s">
        <v>516</v>
      </c>
      <c r="B561" s="233" t="s">
        <v>517</v>
      </c>
      <c r="C561" s="233" t="s">
        <v>725</v>
      </c>
      <c r="D561" s="233" t="s">
        <v>516</v>
      </c>
      <c r="E561" s="233" t="s">
        <v>517</v>
      </c>
      <c r="F561" s="233" t="s">
        <v>725</v>
      </c>
      <c r="G561" s="233"/>
      <c r="H561" s="233" t="s">
        <v>327</v>
      </c>
      <c r="I561" s="233" t="s">
        <v>328</v>
      </c>
      <c r="J561" s="233" t="s">
        <v>329</v>
      </c>
      <c r="K561" s="233"/>
      <c r="L561" s="233" t="s">
        <v>327</v>
      </c>
      <c r="M561" s="233" t="s">
        <v>328</v>
      </c>
      <c r="N561" s="233" t="s">
        <v>329</v>
      </c>
      <c r="O561" s="233"/>
      <c r="P561" s="233" t="s">
        <v>327</v>
      </c>
      <c r="Q561" s="233" t="s">
        <v>328</v>
      </c>
      <c r="R561" s="233" t="s">
        <v>329</v>
      </c>
      <c r="S561" s="23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 t="s">
        <v>472</v>
      </c>
      <c r="AK561" s="233" t="s">
        <v>473</v>
      </c>
      <c r="AL561" s="233" t="s">
        <v>474</v>
      </c>
      <c r="AM561" s="233"/>
      <c r="AN561" s="233"/>
      <c r="AO561" s="233"/>
      <c r="AP561" s="233"/>
      <c r="AQ561" s="233"/>
      <c r="AR561" s="233" t="s">
        <v>660</v>
      </c>
      <c r="AS561" s="233" t="s">
        <v>661</v>
      </c>
      <c r="AT561" s="233" t="s">
        <v>662</v>
      </c>
      <c r="AU561" s="233"/>
      <c r="AV561" s="233" t="s">
        <v>327</v>
      </c>
      <c r="AW561" s="233" t="s">
        <v>328</v>
      </c>
      <c r="AX561" s="233" t="s">
        <v>329</v>
      </c>
      <c r="AY561" s="233"/>
      <c r="AZ561" s="233" t="s">
        <v>327</v>
      </c>
      <c r="BA561" s="233" t="s">
        <v>328</v>
      </c>
      <c r="BB561" s="233" t="s">
        <v>329</v>
      </c>
    </row>
    <row r="562" spans="1:54" ht="12.75">
      <c r="A562" s="233" t="s">
        <v>516</v>
      </c>
      <c r="B562" s="233" t="s">
        <v>517</v>
      </c>
      <c r="C562" s="233" t="s">
        <v>421</v>
      </c>
      <c r="D562" s="233" t="s">
        <v>516</v>
      </c>
      <c r="E562" s="233" t="s">
        <v>517</v>
      </c>
      <c r="F562" s="233" t="s">
        <v>421</v>
      </c>
      <c r="G562" s="233"/>
      <c r="H562" s="233" t="s">
        <v>408</v>
      </c>
      <c r="I562" s="233" t="s">
        <v>409</v>
      </c>
      <c r="J562" s="233" t="s">
        <v>394</v>
      </c>
      <c r="K562" s="233"/>
      <c r="L562" s="233" t="s">
        <v>408</v>
      </c>
      <c r="M562" s="233" t="s">
        <v>409</v>
      </c>
      <c r="N562" s="233" t="s">
        <v>394</v>
      </c>
      <c r="O562" s="233"/>
      <c r="P562" s="233" t="s">
        <v>408</v>
      </c>
      <c r="Q562" s="233" t="s">
        <v>409</v>
      </c>
      <c r="R562" s="233" t="s">
        <v>394</v>
      </c>
      <c r="S562" s="23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 t="s">
        <v>663</v>
      </c>
      <c r="AK562" s="233" t="s">
        <v>664</v>
      </c>
      <c r="AL562" s="233" t="s">
        <v>437</v>
      </c>
      <c r="AM562" s="233"/>
      <c r="AN562" s="233"/>
      <c r="AO562" s="233"/>
      <c r="AP562" s="233"/>
      <c r="AQ562" s="233"/>
      <c r="AR562" s="233" t="s">
        <v>660</v>
      </c>
      <c r="AS562" s="233" t="s">
        <v>661</v>
      </c>
      <c r="AT562" s="233" t="s">
        <v>662</v>
      </c>
      <c r="AU562" s="233"/>
      <c r="AV562" s="233" t="s">
        <v>408</v>
      </c>
      <c r="AW562" s="233" t="s">
        <v>409</v>
      </c>
      <c r="AX562" s="233" t="s">
        <v>394</v>
      </c>
      <c r="AY562" s="233"/>
      <c r="AZ562" s="233" t="s">
        <v>408</v>
      </c>
      <c r="BA562" s="233" t="s">
        <v>409</v>
      </c>
      <c r="BB562" s="233" t="s">
        <v>394</v>
      </c>
    </row>
    <row r="563" spans="1:54" ht="12.75">
      <c r="A563" s="233" t="s">
        <v>518</v>
      </c>
      <c r="B563" s="233" t="s">
        <v>519</v>
      </c>
      <c r="C563" s="233" t="s">
        <v>289</v>
      </c>
      <c r="D563" s="233" t="s">
        <v>518</v>
      </c>
      <c r="E563" s="233" t="s">
        <v>519</v>
      </c>
      <c r="F563" s="233" t="s">
        <v>289</v>
      </c>
      <c r="G563" s="233"/>
      <c r="H563" s="233" t="s">
        <v>411</v>
      </c>
      <c r="I563" s="233" t="s">
        <v>412</v>
      </c>
      <c r="J563" s="233" t="s">
        <v>413</v>
      </c>
      <c r="K563" s="233"/>
      <c r="L563" s="233" t="s">
        <v>411</v>
      </c>
      <c r="M563" s="233" t="s">
        <v>412</v>
      </c>
      <c r="N563" s="233" t="s">
        <v>413</v>
      </c>
      <c r="O563" s="233"/>
      <c r="P563" s="233" t="s">
        <v>411</v>
      </c>
      <c r="Q563" s="233" t="s">
        <v>412</v>
      </c>
      <c r="R563" s="233" t="s">
        <v>413</v>
      </c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 t="s">
        <v>663</v>
      </c>
      <c r="AK563" s="233" t="s">
        <v>664</v>
      </c>
      <c r="AL563" s="233" t="s">
        <v>437</v>
      </c>
      <c r="AM563" s="233"/>
      <c r="AN563" s="233"/>
      <c r="AO563" s="233"/>
      <c r="AP563" s="233"/>
      <c r="AQ563" s="233"/>
      <c r="AR563" s="233" t="s">
        <v>660</v>
      </c>
      <c r="AS563" s="233" t="s">
        <v>661</v>
      </c>
      <c r="AT563" s="233" t="s">
        <v>662</v>
      </c>
      <c r="AU563" s="233"/>
      <c r="AV563" s="233" t="s">
        <v>411</v>
      </c>
      <c r="AW563" s="233" t="s">
        <v>412</v>
      </c>
      <c r="AX563" s="233" t="s">
        <v>413</v>
      </c>
      <c r="AY563" s="233"/>
      <c r="AZ563" s="233" t="s">
        <v>411</v>
      </c>
      <c r="BA563" s="233" t="s">
        <v>412</v>
      </c>
      <c r="BB563" s="233" t="s">
        <v>413</v>
      </c>
    </row>
    <row r="564" spans="1:54" ht="12.75">
      <c r="A564" s="233" t="s">
        <v>315</v>
      </c>
      <c r="B564" s="233" t="s">
        <v>316</v>
      </c>
      <c r="C564" s="233" t="s">
        <v>317</v>
      </c>
      <c r="D564" s="233" t="s">
        <v>315</v>
      </c>
      <c r="E564" s="233" t="s">
        <v>316</v>
      </c>
      <c r="F564" s="233" t="s">
        <v>317</v>
      </c>
      <c r="G564" s="233"/>
      <c r="H564" s="233" t="s">
        <v>763</v>
      </c>
      <c r="I564" s="233" t="s">
        <v>764</v>
      </c>
      <c r="J564" s="233" t="s">
        <v>343</v>
      </c>
      <c r="K564" s="233"/>
      <c r="L564" s="233" t="s">
        <v>763</v>
      </c>
      <c r="M564" s="233" t="s">
        <v>764</v>
      </c>
      <c r="N564" s="233" t="s">
        <v>343</v>
      </c>
      <c r="O564" s="233"/>
      <c r="P564" s="233" t="s">
        <v>763</v>
      </c>
      <c r="Q564" s="233" t="s">
        <v>764</v>
      </c>
      <c r="R564" s="233" t="s">
        <v>343</v>
      </c>
      <c r="S564" s="23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 t="s">
        <v>663</v>
      </c>
      <c r="AK564" s="233" t="s">
        <v>664</v>
      </c>
      <c r="AL564" s="233" t="s">
        <v>437</v>
      </c>
      <c r="AM564" s="233"/>
      <c r="AN564" s="233"/>
      <c r="AO564" s="233"/>
      <c r="AP564" s="233"/>
      <c r="AQ564" s="233"/>
      <c r="AR564" s="233" t="s">
        <v>300</v>
      </c>
      <c r="AS564" s="233" t="s">
        <v>301</v>
      </c>
      <c r="AT564" s="233" t="s">
        <v>302</v>
      </c>
      <c r="AU564" s="233"/>
      <c r="AV564" s="233" t="s">
        <v>763</v>
      </c>
      <c r="AW564" s="233" t="s">
        <v>764</v>
      </c>
      <c r="AX564" s="233" t="s">
        <v>343</v>
      </c>
      <c r="AY564" s="233"/>
      <c r="AZ564" s="233" t="s">
        <v>763</v>
      </c>
      <c r="BA564" s="233" t="s">
        <v>764</v>
      </c>
      <c r="BB564" s="233" t="s">
        <v>343</v>
      </c>
    </row>
    <row r="565" spans="1:54" ht="12.75">
      <c r="A565" s="233" t="s">
        <v>520</v>
      </c>
      <c r="B565" s="233" t="s">
        <v>521</v>
      </c>
      <c r="C565" s="233" t="s">
        <v>793</v>
      </c>
      <c r="D565" s="233" t="s">
        <v>520</v>
      </c>
      <c r="E565" s="233" t="s">
        <v>521</v>
      </c>
      <c r="F565" s="233" t="s">
        <v>793</v>
      </c>
      <c r="G565" s="233"/>
      <c r="H565" s="233" t="s">
        <v>679</v>
      </c>
      <c r="I565" s="233" t="s">
        <v>680</v>
      </c>
      <c r="J565" s="233" t="s">
        <v>319</v>
      </c>
      <c r="K565" s="233"/>
      <c r="L565" s="233" t="s">
        <v>679</v>
      </c>
      <c r="M565" s="233" t="s">
        <v>680</v>
      </c>
      <c r="N565" s="233" t="s">
        <v>319</v>
      </c>
      <c r="O565" s="233"/>
      <c r="P565" s="233" t="s">
        <v>679</v>
      </c>
      <c r="Q565" s="233" t="s">
        <v>680</v>
      </c>
      <c r="R565" s="233" t="s">
        <v>319</v>
      </c>
      <c r="S565" s="23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 t="s">
        <v>696</v>
      </c>
      <c r="AK565" s="233" t="s">
        <v>534</v>
      </c>
      <c r="AL565" s="233" t="s">
        <v>697</v>
      </c>
      <c r="AM565" s="233"/>
      <c r="AN565" s="233"/>
      <c r="AO565" s="233"/>
      <c r="AP565" s="233"/>
      <c r="AQ565" s="233"/>
      <c r="AR565" s="233" t="s">
        <v>300</v>
      </c>
      <c r="AS565" s="233" t="s">
        <v>301</v>
      </c>
      <c r="AT565" s="233" t="s">
        <v>302</v>
      </c>
      <c r="AU565" s="233"/>
      <c r="AV565" s="233" t="s">
        <v>679</v>
      </c>
      <c r="AW565" s="233" t="s">
        <v>680</v>
      </c>
      <c r="AX565" s="233" t="s">
        <v>319</v>
      </c>
      <c r="AY565" s="233"/>
      <c r="AZ565" s="233" t="s">
        <v>679</v>
      </c>
      <c r="BA565" s="233" t="s">
        <v>680</v>
      </c>
      <c r="BB565" s="233" t="s">
        <v>319</v>
      </c>
    </row>
    <row r="566" spans="1:54" ht="12.75">
      <c r="A566" s="233" t="s">
        <v>522</v>
      </c>
      <c r="B566" s="233" t="s">
        <v>523</v>
      </c>
      <c r="C566" s="233" t="s">
        <v>317</v>
      </c>
      <c r="D566" s="233" t="s">
        <v>522</v>
      </c>
      <c r="E566" s="233" t="s">
        <v>523</v>
      </c>
      <c r="F566" s="233" t="s">
        <v>317</v>
      </c>
      <c r="G566" s="233"/>
      <c r="H566" s="233" t="s">
        <v>679</v>
      </c>
      <c r="I566" s="233" t="s">
        <v>680</v>
      </c>
      <c r="J566" s="233" t="s">
        <v>319</v>
      </c>
      <c r="K566" s="233"/>
      <c r="L566" s="233" t="s">
        <v>679</v>
      </c>
      <c r="M566" s="233" t="s">
        <v>680</v>
      </c>
      <c r="N566" s="233" t="s">
        <v>319</v>
      </c>
      <c r="O566" s="233"/>
      <c r="P566" s="233" t="s">
        <v>679</v>
      </c>
      <c r="Q566" s="233" t="s">
        <v>680</v>
      </c>
      <c r="R566" s="233" t="s">
        <v>319</v>
      </c>
      <c r="S566" s="23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 t="s">
        <v>801</v>
      </c>
      <c r="AK566" s="233" t="s">
        <v>523</v>
      </c>
      <c r="AL566" s="233" t="s">
        <v>802</v>
      </c>
      <c r="AM566" s="233"/>
      <c r="AN566" s="233"/>
      <c r="AO566" s="233"/>
      <c r="AP566" s="233"/>
      <c r="AQ566" s="233"/>
      <c r="AR566" s="233" t="s">
        <v>663</v>
      </c>
      <c r="AS566" s="233" t="s">
        <v>664</v>
      </c>
      <c r="AT566" s="233" t="s">
        <v>437</v>
      </c>
      <c r="AU566" s="233"/>
      <c r="AV566" s="233" t="s">
        <v>679</v>
      </c>
      <c r="AW566" s="233" t="s">
        <v>680</v>
      </c>
      <c r="AX566" s="233" t="s">
        <v>319</v>
      </c>
      <c r="AY566" s="233"/>
      <c r="AZ566" s="233" t="s">
        <v>679</v>
      </c>
      <c r="BA566" s="233" t="s">
        <v>680</v>
      </c>
      <c r="BB566" s="233" t="s">
        <v>319</v>
      </c>
    </row>
    <row r="567" spans="1:54" ht="12.75">
      <c r="A567" s="233" t="s">
        <v>524</v>
      </c>
      <c r="B567" s="233" t="s">
        <v>523</v>
      </c>
      <c r="C567" s="233" t="s">
        <v>525</v>
      </c>
      <c r="D567" s="233" t="s">
        <v>524</v>
      </c>
      <c r="E567" s="233" t="s">
        <v>523</v>
      </c>
      <c r="F567" s="233" t="s">
        <v>525</v>
      </c>
      <c r="G567" s="233"/>
      <c r="H567" s="233" t="s">
        <v>681</v>
      </c>
      <c r="I567" s="233" t="s">
        <v>682</v>
      </c>
      <c r="J567" s="233" t="s">
        <v>652</v>
      </c>
      <c r="K567" s="233"/>
      <c r="L567" s="233" t="s">
        <v>681</v>
      </c>
      <c r="M567" s="233" t="s">
        <v>682</v>
      </c>
      <c r="N567" s="233" t="s">
        <v>652</v>
      </c>
      <c r="O567" s="233"/>
      <c r="P567" s="233" t="s">
        <v>681</v>
      </c>
      <c r="Q567" s="233" t="s">
        <v>682</v>
      </c>
      <c r="R567" s="233" t="s">
        <v>652</v>
      </c>
      <c r="S567" s="23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 t="s">
        <v>801</v>
      </c>
      <c r="AK567" s="233" t="s">
        <v>523</v>
      </c>
      <c r="AL567" s="233" t="s">
        <v>802</v>
      </c>
      <c r="AM567" s="233"/>
      <c r="AN567" s="233"/>
      <c r="AO567" s="233"/>
      <c r="AP567" s="233"/>
      <c r="AQ567" s="233"/>
      <c r="AR567" s="233" t="s">
        <v>663</v>
      </c>
      <c r="AS567" s="233" t="s">
        <v>664</v>
      </c>
      <c r="AT567" s="233" t="s">
        <v>437</v>
      </c>
      <c r="AU567" s="233"/>
      <c r="AV567" s="233" t="s">
        <v>681</v>
      </c>
      <c r="AW567" s="233" t="s">
        <v>682</v>
      </c>
      <c r="AX567" s="233" t="s">
        <v>652</v>
      </c>
      <c r="AY567" s="233"/>
      <c r="AZ567" s="233" t="s">
        <v>681</v>
      </c>
      <c r="BA567" s="233" t="s">
        <v>682</v>
      </c>
      <c r="BB567" s="233" t="s">
        <v>652</v>
      </c>
    </row>
    <row r="568" spans="1:54" ht="12.75">
      <c r="A568" s="233" t="s">
        <v>526</v>
      </c>
      <c r="B568" s="233" t="s">
        <v>523</v>
      </c>
      <c r="C568" s="233" t="s">
        <v>527</v>
      </c>
      <c r="D568" s="233" t="s">
        <v>526</v>
      </c>
      <c r="E568" s="233" t="s">
        <v>523</v>
      </c>
      <c r="F568" s="233" t="s">
        <v>527</v>
      </c>
      <c r="G568" s="233"/>
      <c r="H568" s="233" t="s">
        <v>768</v>
      </c>
      <c r="I568" s="233" t="s">
        <v>769</v>
      </c>
      <c r="J568" s="233" t="s">
        <v>343</v>
      </c>
      <c r="K568" s="233"/>
      <c r="L568" s="233" t="s">
        <v>768</v>
      </c>
      <c r="M568" s="233" t="s">
        <v>769</v>
      </c>
      <c r="N568" s="233" t="s">
        <v>343</v>
      </c>
      <c r="O568" s="233"/>
      <c r="P568" s="233" t="s">
        <v>768</v>
      </c>
      <c r="Q568" s="233" t="s">
        <v>769</v>
      </c>
      <c r="R568" s="233" t="s">
        <v>343</v>
      </c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 t="s">
        <v>801</v>
      </c>
      <c r="AK568" s="233" t="s">
        <v>523</v>
      </c>
      <c r="AL568" s="233" t="s">
        <v>802</v>
      </c>
      <c r="AM568" s="233"/>
      <c r="AN568" s="233"/>
      <c r="AO568" s="233"/>
      <c r="AP568" s="233"/>
      <c r="AQ568" s="233"/>
      <c r="AR568" s="233" t="s">
        <v>663</v>
      </c>
      <c r="AS568" s="233" t="s">
        <v>664</v>
      </c>
      <c r="AT568" s="233" t="s">
        <v>437</v>
      </c>
      <c r="AU568" s="233"/>
      <c r="AV568" s="233" t="s">
        <v>768</v>
      </c>
      <c r="AW568" s="233" t="s">
        <v>769</v>
      </c>
      <c r="AX568" s="233" t="s">
        <v>343</v>
      </c>
      <c r="AY568" s="233"/>
      <c r="AZ568" s="233" t="s">
        <v>768</v>
      </c>
      <c r="BA568" s="233" t="s">
        <v>769</v>
      </c>
      <c r="BB568" s="233" t="s">
        <v>343</v>
      </c>
    </row>
    <row r="569" spans="1:54" ht="12.75">
      <c r="A569" s="233" t="s">
        <v>528</v>
      </c>
      <c r="B569" s="233" t="s">
        <v>523</v>
      </c>
      <c r="C569" s="233" t="s">
        <v>529</v>
      </c>
      <c r="D569" s="233" t="s">
        <v>528</v>
      </c>
      <c r="E569" s="233" t="s">
        <v>523</v>
      </c>
      <c r="F569" s="233" t="s">
        <v>529</v>
      </c>
      <c r="G569" s="233"/>
      <c r="H569" s="233" t="s">
        <v>414</v>
      </c>
      <c r="I569" s="233" t="s">
        <v>415</v>
      </c>
      <c r="J569" s="233" t="s">
        <v>330</v>
      </c>
      <c r="K569" s="233"/>
      <c r="L569" s="233" t="s">
        <v>414</v>
      </c>
      <c r="M569" s="233" t="s">
        <v>415</v>
      </c>
      <c r="N569" s="233" t="s">
        <v>330</v>
      </c>
      <c r="O569" s="233"/>
      <c r="P569" s="233" t="s">
        <v>414</v>
      </c>
      <c r="Q569" s="233" t="s">
        <v>415</v>
      </c>
      <c r="R569" s="233" t="s">
        <v>330</v>
      </c>
      <c r="S569" s="23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 t="s">
        <v>809</v>
      </c>
      <c r="AK569" s="233" t="s">
        <v>478</v>
      </c>
      <c r="AL569" s="233" t="s">
        <v>698</v>
      </c>
      <c r="AM569" s="233"/>
      <c r="AN569" s="233"/>
      <c r="AO569" s="233"/>
      <c r="AP569" s="233"/>
      <c r="AQ569" s="233"/>
      <c r="AR569" s="233" t="s">
        <v>663</v>
      </c>
      <c r="AS569" s="233" t="s">
        <v>664</v>
      </c>
      <c r="AT569" s="233" t="s">
        <v>437</v>
      </c>
      <c r="AU569" s="233"/>
      <c r="AV569" s="233" t="s">
        <v>414</v>
      </c>
      <c r="AW569" s="233" t="s">
        <v>415</v>
      </c>
      <c r="AX569" s="233" t="s">
        <v>330</v>
      </c>
      <c r="AY569" s="233"/>
      <c r="AZ569" s="233" t="s">
        <v>414</v>
      </c>
      <c r="BA569" s="233" t="s">
        <v>415</v>
      </c>
      <c r="BB569" s="233" t="s">
        <v>330</v>
      </c>
    </row>
    <row r="570" spans="1:54" ht="12.75">
      <c r="A570" s="233" t="s">
        <v>530</v>
      </c>
      <c r="B570" s="233" t="s">
        <v>523</v>
      </c>
      <c r="C570" s="233" t="s">
        <v>531</v>
      </c>
      <c r="D570" s="233" t="s">
        <v>530</v>
      </c>
      <c r="E570" s="233" t="s">
        <v>523</v>
      </c>
      <c r="F570" s="233" t="s">
        <v>531</v>
      </c>
      <c r="G570" s="233"/>
      <c r="H570" s="233" t="s">
        <v>765</v>
      </c>
      <c r="I570" s="233" t="s">
        <v>766</v>
      </c>
      <c r="J570" s="233" t="s">
        <v>767</v>
      </c>
      <c r="K570" s="233"/>
      <c r="L570" s="233" t="s">
        <v>765</v>
      </c>
      <c r="M570" s="233" t="s">
        <v>766</v>
      </c>
      <c r="N570" s="233" t="s">
        <v>767</v>
      </c>
      <c r="O570" s="233"/>
      <c r="P570" s="233" t="s">
        <v>765</v>
      </c>
      <c r="Q570" s="233" t="s">
        <v>766</v>
      </c>
      <c r="R570" s="233" t="s">
        <v>767</v>
      </c>
      <c r="S570" s="23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 t="s">
        <v>481</v>
      </c>
      <c r="AK570" s="233" t="s">
        <v>482</v>
      </c>
      <c r="AL570" s="233" t="s">
        <v>418</v>
      </c>
      <c r="AM570" s="233"/>
      <c r="AN570" s="233"/>
      <c r="AO570" s="233"/>
      <c r="AP570" s="233"/>
      <c r="AQ570" s="233"/>
      <c r="AR570" s="233" t="s">
        <v>801</v>
      </c>
      <c r="AS570" s="233" t="s">
        <v>523</v>
      </c>
      <c r="AT570" s="233" t="s">
        <v>802</v>
      </c>
      <c r="AU570" s="233"/>
      <c r="AV570" s="233" t="s">
        <v>765</v>
      </c>
      <c r="AW570" s="233" t="s">
        <v>766</v>
      </c>
      <c r="AX570" s="233" t="s">
        <v>767</v>
      </c>
      <c r="AY570" s="233"/>
      <c r="AZ570" s="233" t="s">
        <v>765</v>
      </c>
      <c r="BA570" s="233" t="s">
        <v>766</v>
      </c>
      <c r="BB570" s="233" t="s">
        <v>767</v>
      </c>
    </row>
    <row r="571" spans="1:54" ht="12.75">
      <c r="A571" s="233" t="s">
        <v>532</v>
      </c>
      <c r="B571" s="233" t="s">
        <v>523</v>
      </c>
      <c r="C571" s="233" t="s">
        <v>533</v>
      </c>
      <c r="D571" s="233" t="s">
        <v>532</v>
      </c>
      <c r="E571" s="233" t="s">
        <v>523</v>
      </c>
      <c r="F571" s="233" t="s">
        <v>533</v>
      </c>
      <c r="G571" s="233"/>
      <c r="H571" s="233" t="s">
        <v>683</v>
      </c>
      <c r="I571" s="233" t="s">
        <v>684</v>
      </c>
      <c r="J571" s="233" t="s">
        <v>676</v>
      </c>
      <c r="K571" s="233"/>
      <c r="L571" s="233" t="s">
        <v>683</v>
      </c>
      <c r="M571" s="233" t="s">
        <v>684</v>
      </c>
      <c r="N571" s="233" t="s">
        <v>676</v>
      </c>
      <c r="O571" s="233"/>
      <c r="P571" s="233" t="s">
        <v>683</v>
      </c>
      <c r="Q571" s="233" t="s">
        <v>684</v>
      </c>
      <c r="R571" s="233" t="s">
        <v>676</v>
      </c>
      <c r="S571" s="23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 t="s">
        <v>484</v>
      </c>
      <c r="AK571" s="233" t="s">
        <v>485</v>
      </c>
      <c r="AL571" s="233" t="s">
        <v>307</v>
      </c>
      <c r="AM571" s="233"/>
      <c r="AN571" s="233"/>
      <c r="AO571" s="233"/>
      <c r="AP571" s="233"/>
      <c r="AQ571" s="233"/>
      <c r="AR571" s="233" t="s">
        <v>801</v>
      </c>
      <c r="AS571" s="233" t="s">
        <v>523</v>
      </c>
      <c r="AT571" s="233" t="s">
        <v>802</v>
      </c>
      <c r="AU571" s="233"/>
      <c r="AV571" s="233" t="s">
        <v>683</v>
      </c>
      <c r="AW571" s="233" t="s">
        <v>684</v>
      </c>
      <c r="AX571" s="233" t="s">
        <v>676</v>
      </c>
      <c r="AY571" s="233"/>
      <c r="AZ571" s="233" t="s">
        <v>683</v>
      </c>
      <c r="BA571" s="233" t="s">
        <v>684</v>
      </c>
      <c r="BB571" s="233" t="s">
        <v>676</v>
      </c>
    </row>
    <row r="572" spans="1:54" ht="12.75">
      <c r="A572" s="233" t="s">
        <v>646</v>
      </c>
      <c r="B572" s="233" t="s">
        <v>647</v>
      </c>
      <c r="C572" s="233" t="s">
        <v>317</v>
      </c>
      <c r="D572" s="233" t="s">
        <v>646</v>
      </c>
      <c r="E572" s="233" t="s">
        <v>647</v>
      </c>
      <c r="F572" s="233" t="s">
        <v>317</v>
      </c>
      <c r="G572" s="233"/>
      <c r="H572" s="233" t="s">
        <v>683</v>
      </c>
      <c r="I572" s="233" t="s">
        <v>684</v>
      </c>
      <c r="J572" s="233" t="s">
        <v>676</v>
      </c>
      <c r="K572" s="233"/>
      <c r="L572" s="233" t="s">
        <v>683</v>
      </c>
      <c r="M572" s="233" t="s">
        <v>684</v>
      </c>
      <c r="N572" s="233" t="s">
        <v>676</v>
      </c>
      <c r="O572" s="233"/>
      <c r="P572" s="233" t="s">
        <v>683</v>
      </c>
      <c r="Q572" s="233" t="s">
        <v>684</v>
      </c>
      <c r="R572" s="233" t="s">
        <v>676</v>
      </c>
      <c r="S572" s="23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 t="s">
        <v>303</v>
      </c>
      <c r="AK572" s="233" t="s">
        <v>304</v>
      </c>
      <c r="AL572" s="233" t="s">
        <v>305</v>
      </c>
      <c r="AM572" s="233"/>
      <c r="AN572" s="233"/>
      <c r="AO572" s="233"/>
      <c r="AP572" s="233"/>
      <c r="AQ572" s="233"/>
      <c r="AR572" s="233" t="s">
        <v>801</v>
      </c>
      <c r="AS572" s="233" t="s">
        <v>523</v>
      </c>
      <c r="AT572" s="233" t="s">
        <v>802</v>
      </c>
      <c r="AU572" s="233"/>
      <c r="AV572" s="233" t="s">
        <v>683</v>
      </c>
      <c r="AW572" s="233" t="s">
        <v>684</v>
      </c>
      <c r="AX572" s="233" t="s">
        <v>676</v>
      </c>
      <c r="AY572" s="233"/>
      <c r="AZ572" s="233" t="s">
        <v>683</v>
      </c>
      <c r="BA572" s="233" t="s">
        <v>684</v>
      </c>
      <c r="BB572" s="233" t="s">
        <v>676</v>
      </c>
    </row>
    <row r="573" spans="1:54" ht="12.75">
      <c r="A573" s="233" t="s">
        <v>646</v>
      </c>
      <c r="B573" s="233" t="s">
        <v>647</v>
      </c>
      <c r="C573" s="233" t="s">
        <v>317</v>
      </c>
      <c r="D573" s="233" t="s">
        <v>646</v>
      </c>
      <c r="E573" s="233" t="s">
        <v>647</v>
      </c>
      <c r="F573" s="233" t="s">
        <v>317</v>
      </c>
      <c r="G573" s="233"/>
      <c r="H573" s="233" t="s">
        <v>770</v>
      </c>
      <c r="I573" s="233" t="s">
        <v>771</v>
      </c>
      <c r="J573" s="233" t="s">
        <v>772</v>
      </c>
      <c r="K573" s="233"/>
      <c r="L573" s="233" t="s">
        <v>770</v>
      </c>
      <c r="M573" s="233" t="s">
        <v>771</v>
      </c>
      <c r="N573" s="233" t="s">
        <v>772</v>
      </c>
      <c r="O573" s="233"/>
      <c r="P573" s="233" t="s">
        <v>770</v>
      </c>
      <c r="Q573" s="233" t="s">
        <v>771</v>
      </c>
      <c r="R573" s="233" t="s">
        <v>772</v>
      </c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 t="s">
        <v>486</v>
      </c>
      <c r="AK573" s="233" t="s">
        <v>487</v>
      </c>
      <c r="AL573" s="233" t="s">
        <v>333</v>
      </c>
      <c r="AM573" s="233"/>
      <c r="AN573" s="233"/>
      <c r="AO573" s="233"/>
      <c r="AP573" s="233"/>
      <c r="AQ573" s="233"/>
      <c r="AR573" s="233" t="s">
        <v>801</v>
      </c>
      <c r="AS573" s="233" t="s">
        <v>523</v>
      </c>
      <c r="AT573" s="233" t="s">
        <v>802</v>
      </c>
      <c r="AU573" s="233"/>
      <c r="AV573" s="233" t="s">
        <v>770</v>
      </c>
      <c r="AW573" s="233" t="s">
        <v>771</v>
      </c>
      <c r="AX573" s="233" t="s">
        <v>772</v>
      </c>
      <c r="AY573" s="233"/>
      <c r="AZ573" s="233" t="s">
        <v>770</v>
      </c>
      <c r="BA573" s="233" t="s">
        <v>771</v>
      </c>
      <c r="BB573" s="233" t="s">
        <v>772</v>
      </c>
    </row>
    <row r="574" spans="1:54" ht="12.75">
      <c r="A574" s="233" t="s">
        <v>648</v>
      </c>
      <c r="B574" s="233" t="s">
        <v>534</v>
      </c>
      <c r="C574" s="233" t="s">
        <v>649</v>
      </c>
      <c r="D574" s="233" t="s">
        <v>648</v>
      </c>
      <c r="E574" s="233" t="s">
        <v>534</v>
      </c>
      <c r="F574" s="233" t="s">
        <v>649</v>
      </c>
      <c r="G574" s="233"/>
      <c r="H574" s="233" t="s">
        <v>685</v>
      </c>
      <c r="I574" s="233" t="s">
        <v>686</v>
      </c>
      <c r="J574" s="233" t="s">
        <v>676</v>
      </c>
      <c r="K574" s="233"/>
      <c r="L574" s="233" t="s">
        <v>685</v>
      </c>
      <c r="M574" s="233" t="s">
        <v>686</v>
      </c>
      <c r="N574" s="233" t="s">
        <v>676</v>
      </c>
      <c r="O574" s="233"/>
      <c r="P574" s="233" t="s">
        <v>685</v>
      </c>
      <c r="Q574" s="233" t="s">
        <v>686</v>
      </c>
      <c r="R574" s="233" t="s">
        <v>676</v>
      </c>
      <c r="S574" s="23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 t="s">
        <v>490</v>
      </c>
      <c r="AK574" s="233" t="s">
        <v>491</v>
      </c>
      <c r="AL574" s="233" t="s">
        <v>418</v>
      </c>
      <c r="AM574" s="233"/>
      <c r="AN574" s="233"/>
      <c r="AO574" s="233"/>
      <c r="AP574" s="233"/>
      <c r="AQ574" s="233"/>
      <c r="AR574" s="233" t="s">
        <v>373</v>
      </c>
      <c r="AS574" s="233" t="s">
        <v>353</v>
      </c>
      <c r="AT574" s="233" t="s">
        <v>374</v>
      </c>
      <c r="AU574" s="233"/>
      <c r="AV574" s="233" t="s">
        <v>685</v>
      </c>
      <c r="AW574" s="233" t="s">
        <v>686</v>
      </c>
      <c r="AX574" s="233" t="s">
        <v>676</v>
      </c>
      <c r="AY574" s="233"/>
      <c r="AZ574" s="233" t="s">
        <v>685</v>
      </c>
      <c r="BA574" s="233" t="s">
        <v>686</v>
      </c>
      <c r="BB574" s="233" t="s">
        <v>676</v>
      </c>
    </row>
    <row r="575" spans="1:54" ht="12.75">
      <c r="A575" s="233" t="s">
        <v>320</v>
      </c>
      <c r="B575" s="233" t="s">
        <v>321</v>
      </c>
      <c r="C575" s="233" t="s">
        <v>309</v>
      </c>
      <c r="D575" s="233" t="s">
        <v>320</v>
      </c>
      <c r="E575" s="233" t="s">
        <v>321</v>
      </c>
      <c r="F575" s="233" t="s">
        <v>309</v>
      </c>
      <c r="G575" s="233"/>
      <c r="H575" s="233" t="s">
        <v>685</v>
      </c>
      <c r="I575" s="233" t="s">
        <v>686</v>
      </c>
      <c r="J575" s="233" t="s">
        <v>676</v>
      </c>
      <c r="K575" s="233"/>
      <c r="L575" s="233" t="s">
        <v>685</v>
      </c>
      <c r="M575" s="233" t="s">
        <v>686</v>
      </c>
      <c r="N575" s="233" t="s">
        <v>676</v>
      </c>
      <c r="O575" s="233"/>
      <c r="P575" s="233" t="s">
        <v>685</v>
      </c>
      <c r="Q575" s="233" t="s">
        <v>686</v>
      </c>
      <c r="R575" s="233" t="s">
        <v>676</v>
      </c>
      <c r="S575" s="23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 t="s">
        <v>810</v>
      </c>
      <c r="AK575" s="233" t="s">
        <v>617</v>
      </c>
      <c r="AL575" s="233" t="s">
        <v>699</v>
      </c>
      <c r="AM575" s="233"/>
      <c r="AN575" s="233"/>
      <c r="AO575" s="233"/>
      <c r="AP575" s="233"/>
      <c r="AQ575" s="233"/>
      <c r="AR575" s="233" t="s">
        <v>303</v>
      </c>
      <c r="AS575" s="233" t="s">
        <v>304</v>
      </c>
      <c r="AT575" s="233" t="s">
        <v>305</v>
      </c>
      <c r="AU575" s="233"/>
      <c r="AV575" s="233" t="s">
        <v>685</v>
      </c>
      <c r="AW575" s="233" t="s">
        <v>686</v>
      </c>
      <c r="AX575" s="233" t="s">
        <v>676</v>
      </c>
      <c r="AY575" s="233"/>
      <c r="AZ575" s="233" t="s">
        <v>685</v>
      </c>
      <c r="BA575" s="233" t="s">
        <v>686</v>
      </c>
      <c r="BB575" s="233" t="s">
        <v>676</v>
      </c>
    </row>
    <row r="576" spans="1:54" ht="12.75">
      <c r="A576" s="233" t="s">
        <v>668</v>
      </c>
      <c r="B576" s="233" t="s">
        <v>669</v>
      </c>
      <c r="C576" s="233" t="s">
        <v>670</v>
      </c>
      <c r="D576" s="233" t="s">
        <v>668</v>
      </c>
      <c r="E576" s="233" t="s">
        <v>669</v>
      </c>
      <c r="F576" s="233" t="s">
        <v>670</v>
      </c>
      <c r="G576" s="233"/>
      <c r="H576" s="233" t="s">
        <v>416</v>
      </c>
      <c r="I576" s="233" t="s">
        <v>417</v>
      </c>
      <c r="J576" s="233" t="s">
        <v>418</v>
      </c>
      <c r="K576" s="233"/>
      <c r="L576" s="233" t="s">
        <v>416</v>
      </c>
      <c r="M576" s="233" t="s">
        <v>417</v>
      </c>
      <c r="N576" s="233" t="s">
        <v>418</v>
      </c>
      <c r="O576" s="233"/>
      <c r="P576" s="233" t="s">
        <v>416</v>
      </c>
      <c r="Q576" s="233" t="s">
        <v>417</v>
      </c>
      <c r="R576" s="233" t="s">
        <v>418</v>
      </c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 t="s">
        <v>488</v>
      </c>
      <c r="AK576" s="233" t="s">
        <v>311</v>
      </c>
      <c r="AL576" s="233" t="s">
        <v>489</v>
      </c>
      <c r="AM576" s="233"/>
      <c r="AN576" s="233"/>
      <c r="AO576" s="233"/>
      <c r="AP576" s="233"/>
      <c r="AQ576" s="233"/>
      <c r="AR576" s="233" t="s">
        <v>303</v>
      </c>
      <c r="AS576" s="233" t="s">
        <v>304</v>
      </c>
      <c r="AT576" s="233" t="s">
        <v>305</v>
      </c>
      <c r="AU576" s="233"/>
      <c r="AV576" s="233" t="s">
        <v>416</v>
      </c>
      <c r="AW576" s="233" t="s">
        <v>417</v>
      </c>
      <c r="AX576" s="233" t="s">
        <v>418</v>
      </c>
      <c r="AY576" s="233"/>
      <c r="AZ576" s="233" t="s">
        <v>416</v>
      </c>
      <c r="BA576" s="233" t="s">
        <v>417</v>
      </c>
      <c r="BB576" s="233" t="s">
        <v>418</v>
      </c>
    </row>
    <row r="577" spans="1:54" ht="12.75">
      <c r="A577" s="233" t="s">
        <v>668</v>
      </c>
      <c r="B577" s="233" t="s">
        <v>669</v>
      </c>
      <c r="C577" s="233" t="s">
        <v>670</v>
      </c>
      <c r="D577" s="233" t="s">
        <v>668</v>
      </c>
      <c r="E577" s="233" t="s">
        <v>669</v>
      </c>
      <c r="F577" s="233" t="s">
        <v>670</v>
      </c>
      <c r="G577" s="233"/>
      <c r="H577" s="233" t="s">
        <v>687</v>
      </c>
      <c r="I577" s="233" t="s">
        <v>636</v>
      </c>
      <c r="J577" s="233" t="s">
        <v>688</v>
      </c>
      <c r="K577" s="233"/>
      <c r="L577" s="233" t="s">
        <v>687</v>
      </c>
      <c r="M577" s="233" t="s">
        <v>636</v>
      </c>
      <c r="N577" s="233" t="s">
        <v>688</v>
      </c>
      <c r="O577" s="233"/>
      <c r="P577" s="233" t="s">
        <v>687</v>
      </c>
      <c r="Q577" s="233" t="s">
        <v>636</v>
      </c>
      <c r="R577" s="233" t="s">
        <v>688</v>
      </c>
      <c r="S577" s="23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 t="s">
        <v>665</v>
      </c>
      <c r="AK577" s="233" t="s">
        <v>666</v>
      </c>
      <c r="AL577" s="233" t="s">
        <v>667</v>
      </c>
      <c r="AM577" s="233"/>
      <c r="AN577" s="233"/>
      <c r="AO577" s="233"/>
      <c r="AP577" s="233"/>
      <c r="AQ577" s="233"/>
      <c r="AR577" s="233" t="s">
        <v>375</v>
      </c>
      <c r="AS577" s="233" t="s">
        <v>376</v>
      </c>
      <c r="AT577" s="233" t="s">
        <v>377</v>
      </c>
      <c r="AU577" s="233"/>
      <c r="AV577" s="233" t="s">
        <v>273</v>
      </c>
      <c r="AW577" s="233"/>
      <c r="AX577" s="233"/>
      <c r="AY577" s="233"/>
      <c r="AZ577" s="233" t="s">
        <v>687</v>
      </c>
      <c r="BA577" s="233" t="s">
        <v>636</v>
      </c>
      <c r="BB577" s="233" t="s">
        <v>688</v>
      </c>
    </row>
    <row r="578" spans="1:54" ht="12.75">
      <c r="A578" s="233" t="s">
        <v>671</v>
      </c>
      <c r="B578" s="233" t="s">
        <v>672</v>
      </c>
      <c r="C578" s="233" t="s">
        <v>357</v>
      </c>
      <c r="D578" s="233" t="s">
        <v>671</v>
      </c>
      <c r="E578" s="233" t="s">
        <v>672</v>
      </c>
      <c r="F578" s="233" t="s">
        <v>357</v>
      </c>
      <c r="G578" s="233"/>
      <c r="H578" s="233" t="s">
        <v>687</v>
      </c>
      <c r="I578" s="233" t="s">
        <v>636</v>
      </c>
      <c r="J578" s="233" t="s">
        <v>688</v>
      </c>
      <c r="K578" s="233"/>
      <c r="L578" s="233" t="s">
        <v>687</v>
      </c>
      <c r="M578" s="233" t="s">
        <v>636</v>
      </c>
      <c r="N578" s="233" t="s">
        <v>688</v>
      </c>
      <c r="O578" s="233"/>
      <c r="P578" s="233" t="s">
        <v>687</v>
      </c>
      <c r="Q578" s="233" t="s">
        <v>636</v>
      </c>
      <c r="R578" s="233" t="s">
        <v>688</v>
      </c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 t="s">
        <v>493</v>
      </c>
      <c r="AK578" s="233" t="s">
        <v>494</v>
      </c>
      <c r="AL578" s="233" t="s">
        <v>343</v>
      </c>
      <c r="AM578" s="233"/>
      <c r="AN578" s="233"/>
      <c r="AO578" s="233"/>
      <c r="AP578" s="233"/>
      <c r="AQ578" s="233"/>
      <c r="AR578" s="233" t="s">
        <v>665</v>
      </c>
      <c r="AS578" s="233" t="s">
        <v>666</v>
      </c>
      <c r="AT578" s="233" t="s">
        <v>667</v>
      </c>
      <c r="AU578" s="233"/>
      <c r="AV578" s="233" t="s">
        <v>687</v>
      </c>
      <c r="AW578" s="233" t="s">
        <v>636</v>
      </c>
      <c r="AX578" s="233" t="s">
        <v>688</v>
      </c>
      <c r="AY578" s="233"/>
      <c r="AZ578" s="233" t="s">
        <v>687</v>
      </c>
      <c r="BA578" s="233" t="s">
        <v>636</v>
      </c>
      <c r="BB578" s="233" t="s">
        <v>688</v>
      </c>
    </row>
    <row r="579" spans="1:54" ht="12.75">
      <c r="A579" s="233" t="s">
        <v>540</v>
      </c>
      <c r="B579" s="233" t="s">
        <v>541</v>
      </c>
      <c r="C579" s="233" t="s">
        <v>343</v>
      </c>
      <c r="D579" s="233" t="s">
        <v>540</v>
      </c>
      <c r="E579" s="233" t="s">
        <v>541</v>
      </c>
      <c r="F579" s="233" t="s">
        <v>343</v>
      </c>
      <c r="G579" s="233"/>
      <c r="H579" s="233" t="s">
        <v>734</v>
      </c>
      <c r="I579" s="233" t="s">
        <v>312</v>
      </c>
      <c r="J579" s="233" t="s">
        <v>309</v>
      </c>
      <c r="K579" s="233"/>
      <c r="L579" s="233" t="s">
        <v>734</v>
      </c>
      <c r="M579" s="233" t="s">
        <v>312</v>
      </c>
      <c r="N579" s="233" t="s">
        <v>309</v>
      </c>
      <c r="O579" s="233"/>
      <c r="P579" s="233" t="s">
        <v>734</v>
      </c>
      <c r="Q579" s="233" t="s">
        <v>312</v>
      </c>
      <c r="R579" s="233" t="s">
        <v>309</v>
      </c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 t="s">
        <v>310</v>
      </c>
      <c r="AK579" s="233" t="s">
        <v>311</v>
      </c>
      <c r="AL579" s="233" t="s">
        <v>309</v>
      </c>
      <c r="AM579" s="233"/>
      <c r="AN579" s="233"/>
      <c r="AO579" s="233"/>
      <c r="AP579" s="233"/>
      <c r="AQ579" s="233"/>
      <c r="AR579" s="233" t="s">
        <v>665</v>
      </c>
      <c r="AS579" s="233" t="s">
        <v>666</v>
      </c>
      <c r="AT579" s="233" t="s">
        <v>667</v>
      </c>
      <c r="AU579" s="233"/>
      <c r="AV579" s="233" t="s">
        <v>687</v>
      </c>
      <c r="AW579" s="233" t="s">
        <v>636</v>
      </c>
      <c r="AX579" s="233" t="s">
        <v>688</v>
      </c>
      <c r="AY579" s="233"/>
      <c r="AZ579" s="233" t="s">
        <v>734</v>
      </c>
      <c r="BA579" s="233" t="s">
        <v>312</v>
      </c>
      <c r="BB579" s="233" t="s">
        <v>309</v>
      </c>
    </row>
    <row r="580" spans="1:54" ht="12.75">
      <c r="A580" s="233" t="s">
        <v>536</v>
      </c>
      <c r="B580" s="233" t="s">
        <v>537</v>
      </c>
      <c r="C580" s="233" t="s">
        <v>343</v>
      </c>
      <c r="D580" s="233" t="s">
        <v>536</v>
      </c>
      <c r="E580" s="233" t="s">
        <v>537</v>
      </c>
      <c r="F580" s="233" t="s">
        <v>343</v>
      </c>
      <c r="G580" s="233"/>
      <c r="H580" s="233" t="s">
        <v>736</v>
      </c>
      <c r="I580" s="233" t="s">
        <v>312</v>
      </c>
      <c r="J580" s="233" t="s">
        <v>314</v>
      </c>
      <c r="K580" s="233"/>
      <c r="L580" s="233" t="s">
        <v>736</v>
      </c>
      <c r="M580" s="233" t="s">
        <v>312</v>
      </c>
      <c r="N580" s="233" t="s">
        <v>314</v>
      </c>
      <c r="O580" s="233"/>
      <c r="P580" s="233" t="s">
        <v>736</v>
      </c>
      <c r="Q580" s="233" t="s">
        <v>312</v>
      </c>
      <c r="R580" s="233" t="s">
        <v>314</v>
      </c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 t="s">
        <v>310</v>
      </c>
      <c r="AK580" s="233" t="s">
        <v>311</v>
      </c>
      <c r="AL580" s="233" t="s">
        <v>309</v>
      </c>
      <c r="AM580" s="233"/>
      <c r="AN580" s="233"/>
      <c r="AO580" s="233"/>
      <c r="AP580" s="233"/>
      <c r="AQ580" s="233"/>
      <c r="AR580" s="233" t="s">
        <v>665</v>
      </c>
      <c r="AS580" s="233" t="s">
        <v>666</v>
      </c>
      <c r="AT580" s="233" t="s">
        <v>667</v>
      </c>
      <c r="AU580" s="233"/>
      <c r="AV580" s="233" t="s">
        <v>734</v>
      </c>
      <c r="AW580" s="233" t="s">
        <v>312</v>
      </c>
      <c r="AX580" s="233" t="s">
        <v>309</v>
      </c>
      <c r="AY580" s="233"/>
      <c r="AZ580" s="233" t="s">
        <v>736</v>
      </c>
      <c r="BA580" s="233" t="s">
        <v>312</v>
      </c>
      <c r="BB580" s="233" t="s">
        <v>314</v>
      </c>
    </row>
    <row r="581" spans="1:54" ht="12.75">
      <c r="A581" s="233" t="s">
        <v>542</v>
      </c>
      <c r="B581" s="233" t="s">
        <v>543</v>
      </c>
      <c r="C581" s="233" t="s">
        <v>343</v>
      </c>
      <c r="D581" s="233" t="s">
        <v>542</v>
      </c>
      <c r="E581" s="233" t="s">
        <v>543</v>
      </c>
      <c r="F581" s="233" t="s">
        <v>343</v>
      </c>
      <c r="G581" s="233"/>
      <c r="H581" s="233" t="s">
        <v>423</v>
      </c>
      <c r="I581" s="233" t="s">
        <v>424</v>
      </c>
      <c r="J581" s="233" t="s">
        <v>425</v>
      </c>
      <c r="K581" s="233"/>
      <c r="L581" s="233" t="s">
        <v>423</v>
      </c>
      <c r="M581" s="233" t="s">
        <v>424</v>
      </c>
      <c r="N581" s="233" t="s">
        <v>425</v>
      </c>
      <c r="O581" s="233"/>
      <c r="P581" s="233" t="s">
        <v>271</v>
      </c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 t="s">
        <v>631</v>
      </c>
      <c r="AK581" s="233" t="s">
        <v>312</v>
      </c>
      <c r="AL581" s="233" t="s">
        <v>632</v>
      </c>
      <c r="AM581" s="233"/>
      <c r="AN581" s="233"/>
      <c r="AO581" s="233"/>
      <c r="AP581" s="233"/>
      <c r="AQ581" s="233"/>
      <c r="AR581" s="233" t="s">
        <v>378</v>
      </c>
      <c r="AS581" s="233" t="s">
        <v>379</v>
      </c>
      <c r="AT581" s="233" t="s">
        <v>326</v>
      </c>
      <c r="AU581" s="233"/>
      <c r="AV581" s="233" t="s">
        <v>736</v>
      </c>
      <c r="AW581" s="233" t="s">
        <v>312</v>
      </c>
      <c r="AX581" s="233" t="s">
        <v>314</v>
      </c>
      <c r="AY581" s="233"/>
      <c r="AZ581" s="233" t="s">
        <v>274</v>
      </c>
      <c r="BA581" s="233"/>
      <c r="BB581" s="233"/>
    </row>
    <row r="582" spans="1:54" ht="12.75">
      <c r="A582" s="233" t="s">
        <v>538</v>
      </c>
      <c r="B582" s="233" t="s">
        <v>539</v>
      </c>
      <c r="C582" s="233" t="s">
        <v>343</v>
      </c>
      <c r="D582" s="233" t="s">
        <v>538</v>
      </c>
      <c r="E582" s="233" t="s">
        <v>539</v>
      </c>
      <c r="F582" s="233" t="s">
        <v>343</v>
      </c>
      <c r="G582" s="233"/>
      <c r="H582" s="233" t="s">
        <v>773</v>
      </c>
      <c r="I582" s="233" t="s">
        <v>752</v>
      </c>
      <c r="J582" s="233" t="s">
        <v>774</v>
      </c>
      <c r="K582" s="233"/>
      <c r="L582" s="233" t="s">
        <v>773</v>
      </c>
      <c r="M582" s="233" t="s">
        <v>752</v>
      </c>
      <c r="N582" s="233" t="s">
        <v>774</v>
      </c>
      <c r="O582" s="233"/>
      <c r="P582" s="233" t="s">
        <v>423</v>
      </c>
      <c r="Q582" s="233" t="s">
        <v>424</v>
      </c>
      <c r="R582" s="233" t="s">
        <v>425</v>
      </c>
      <c r="S582" s="23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 t="s">
        <v>633</v>
      </c>
      <c r="AK582" s="233" t="s">
        <v>312</v>
      </c>
      <c r="AL582" s="233" t="s">
        <v>634</v>
      </c>
      <c r="AM582" s="233"/>
      <c r="AN582" s="233"/>
      <c r="AO582" s="233"/>
      <c r="AP582" s="233"/>
      <c r="AQ582" s="233"/>
      <c r="AR582" s="233" t="s">
        <v>310</v>
      </c>
      <c r="AS582" s="233" t="s">
        <v>311</v>
      </c>
      <c r="AT582" s="233" t="s">
        <v>309</v>
      </c>
      <c r="AU582" s="233"/>
      <c r="AV582" s="233" t="s">
        <v>423</v>
      </c>
      <c r="AW582" s="233" t="s">
        <v>424</v>
      </c>
      <c r="AX582" s="233" t="s">
        <v>425</v>
      </c>
      <c r="AY582" s="233"/>
      <c r="AZ582" s="233" t="s">
        <v>423</v>
      </c>
      <c r="BA582" s="233" t="s">
        <v>424</v>
      </c>
      <c r="BB582" s="233" t="s">
        <v>425</v>
      </c>
    </row>
    <row r="583" spans="1:54" ht="12.75">
      <c r="A583" s="233" t="s">
        <v>322</v>
      </c>
      <c r="B583" s="233" t="s">
        <v>323</v>
      </c>
      <c r="C583" s="233" t="s">
        <v>309</v>
      </c>
      <c r="D583" s="233" t="s">
        <v>322</v>
      </c>
      <c r="E583" s="233" t="s">
        <v>323</v>
      </c>
      <c r="F583" s="233" t="s">
        <v>309</v>
      </c>
      <c r="G583" s="233"/>
      <c r="H583" s="233" t="s">
        <v>689</v>
      </c>
      <c r="I583" s="233" t="s">
        <v>690</v>
      </c>
      <c r="J583" s="233" t="s">
        <v>691</v>
      </c>
      <c r="K583" s="233"/>
      <c r="L583" s="233" t="s">
        <v>689</v>
      </c>
      <c r="M583" s="233" t="s">
        <v>690</v>
      </c>
      <c r="N583" s="233" t="s">
        <v>691</v>
      </c>
      <c r="O583" s="233"/>
      <c r="P583" s="233" t="s">
        <v>773</v>
      </c>
      <c r="Q583" s="233" t="s">
        <v>752</v>
      </c>
      <c r="R583" s="233" t="s">
        <v>774</v>
      </c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 t="s">
        <v>495</v>
      </c>
      <c r="AK583" s="233" t="s">
        <v>496</v>
      </c>
      <c r="AL583" s="233" t="s">
        <v>330</v>
      </c>
      <c r="AM583" s="233"/>
      <c r="AN583" s="233"/>
      <c r="AO583" s="233"/>
      <c r="AP583" s="233"/>
      <c r="AQ583" s="233"/>
      <c r="AR583" s="233" t="s">
        <v>310</v>
      </c>
      <c r="AS583" s="233" t="s">
        <v>311</v>
      </c>
      <c r="AT583" s="233" t="s">
        <v>309</v>
      </c>
      <c r="AU583" s="233"/>
      <c r="AV583" s="233" t="s">
        <v>773</v>
      </c>
      <c r="AW583" s="233" t="s">
        <v>752</v>
      </c>
      <c r="AX583" s="233" t="s">
        <v>774</v>
      </c>
      <c r="AY583" s="233"/>
      <c r="AZ583" s="233" t="s">
        <v>773</v>
      </c>
      <c r="BA583" s="233" t="s">
        <v>752</v>
      </c>
      <c r="BB583" s="233" t="s">
        <v>774</v>
      </c>
    </row>
    <row r="584" spans="1:54" ht="12.75">
      <c r="A584" s="233" t="s">
        <v>544</v>
      </c>
      <c r="B584" s="233" t="s">
        <v>545</v>
      </c>
      <c r="C584" s="233" t="s">
        <v>508</v>
      </c>
      <c r="D584" s="233" t="s">
        <v>544</v>
      </c>
      <c r="E584" s="233" t="s">
        <v>545</v>
      </c>
      <c r="F584" s="233" t="s">
        <v>508</v>
      </c>
      <c r="G584" s="233"/>
      <c r="H584" s="233" t="s">
        <v>689</v>
      </c>
      <c r="I584" s="233" t="s">
        <v>690</v>
      </c>
      <c r="J584" s="233" t="s">
        <v>691</v>
      </c>
      <c r="K584" s="233"/>
      <c r="L584" s="233" t="s">
        <v>689</v>
      </c>
      <c r="M584" s="233" t="s">
        <v>690</v>
      </c>
      <c r="N584" s="233" t="s">
        <v>691</v>
      </c>
      <c r="O584" s="233"/>
      <c r="P584" s="233" t="s">
        <v>689</v>
      </c>
      <c r="Q584" s="233" t="s">
        <v>690</v>
      </c>
      <c r="R584" s="233" t="s">
        <v>691</v>
      </c>
      <c r="S584" s="23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 t="s">
        <v>497</v>
      </c>
      <c r="AK584" s="233" t="s">
        <v>498</v>
      </c>
      <c r="AL584" s="233" t="s">
        <v>499</v>
      </c>
      <c r="AM584" s="233"/>
      <c r="AN584" s="233"/>
      <c r="AO584" s="233"/>
      <c r="AP584" s="233"/>
      <c r="AQ584" s="233"/>
      <c r="AR584" s="233" t="s">
        <v>631</v>
      </c>
      <c r="AS584" s="233" t="s">
        <v>312</v>
      </c>
      <c r="AT584" s="233" t="s">
        <v>632</v>
      </c>
      <c r="AU584" s="233"/>
      <c r="AV584" s="233" t="s">
        <v>689</v>
      </c>
      <c r="AW584" s="233" t="s">
        <v>690</v>
      </c>
      <c r="AX584" s="233" t="s">
        <v>691</v>
      </c>
      <c r="AY584" s="233"/>
      <c r="AZ584" s="233" t="s">
        <v>689</v>
      </c>
      <c r="BA584" s="233" t="s">
        <v>690</v>
      </c>
      <c r="BB584" s="233" t="s">
        <v>691</v>
      </c>
    </row>
    <row r="585" spans="1:54" ht="12.75">
      <c r="A585" s="233" t="s">
        <v>547</v>
      </c>
      <c r="B585" s="233" t="s">
        <v>548</v>
      </c>
      <c r="C585" s="233" t="s">
        <v>549</v>
      </c>
      <c r="D585" s="233" t="s">
        <v>547</v>
      </c>
      <c r="E585" s="233" t="s">
        <v>548</v>
      </c>
      <c r="F585" s="233" t="s">
        <v>549</v>
      </c>
      <c r="G585" s="233"/>
      <c r="H585" s="233" t="s">
        <v>692</v>
      </c>
      <c r="I585" s="233" t="s">
        <v>690</v>
      </c>
      <c r="J585" s="233" t="s">
        <v>693</v>
      </c>
      <c r="K585" s="233"/>
      <c r="L585" s="233" t="s">
        <v>692</v>
      </c>
      <c r="M585" s="233" t="s">
        <v>690</v>
      </c>
      <c r="N585" s="233" t="s">
        <v>693</v>
      </c>
      <c r="O585" s="233"/>
      <c r="P585" s="233" t="s">
        <v>689</v>
      </c>
      <c r="Q585" s="233" t="s">
        <v>690</v>
      </c>
      <c r="R585" s="233" t="s">
        <v>691</v>
      </c>
      <c r="S585" s="23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 t="s">
        <v>803</v>
      </c>
      <c r="AK585" s="233" t="s">
        <v>804</v>
      </c>
      <c r="AL585" s="233" t="s">
        <v>562</v>
      </c>
      <c r="AM585" s="233"/>
      <c r="AN585" s="233"/>
      <c r="AO585" s="233"/>
      <c r="AP585" s="233"/>
      <c r="AQ585" s="233"/>
      <c r="AR585" s="233" t="s">
        <v>631</v>
      </c>
      <c r="AS585" s="233" t="s">
        <v>312</v>
      </c>
      <c r="AT585" s="233" t="s">
        <v>632</v>
      </c>
      <c r="AU585" s="233"/>
      <c r="AV585" s="233" t="s">
        <v>689</v>
      </c>
      <c r="AW585" s="233" t="s">
        <v>690</v>
      </c>
      <c r="AX585" s="233" t="s">
        <v>691</v>
      </c>
      <c r="AY585" s="233"/>
      <c r="AZ585" s="233" t="s">
        <v>689</v>
      </c>
      <c r="BA585" s="233" t="s">
        <v>690</v>
      </c>
      <c r="BB585" s="233" t="s">
        <v>691</v>
      </c>
    </row>
    <row r="586" spans="1:54" ht="12.75">
      <c r="A586" s="233" t="s">
        <v>547</v>
      </c>
      <c r="B586" s="233" t="s">
        <v>548</v>
      </c>
      <c r="C586" s="233" t="s">
        <v>673</v>
      </c>
      <c r="D586" s="233" t="s">
        <v>547</v>
      </c>
      <c r="E586" s="233" t="s">
        <v>548</v>
      </c>
      <c r="F586" s="233" t="s">
        <v>673</v>
      </c>
      <c r="G586" s="233"/>
      <c r="H586" s="233" t="s">
        <v>692</v>
      </c>
      <c r="I586" s="233" t="s">
        <v>690</v>
      </c>
      <c r="J586" s="233" t="s">
        <v>693</v>
      </c>
      <c r="K586" s="233"/>
      <c r="L586" s="233" t="s">
        <v>692</v>
      </c>
      <c r="M586" s="233" t="s">
        <v>690</v>
      </c>
      <c r="N586" s="233" t="s">
        <v>693</v>
      </c>
      <c r="O586" s="233"/>
      <c r="P586" s="233" t="s">
        <v>692</v>
      </c>
      <c r="Q586" s="233" t="s">
        <v>690</v>
      </c>
      <c r="R586" s="233" t="s">
        <v>693</v>
      </c>
      <c r="S586" s="23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 t="s">
        <v>803</v>
      </c>
      <c r="AK586" s="233" t="s">
        <v>804</v>
      </c>
      <c r="AL586" s="233" t="s">
        <v>562</v>
      </c>
      <c r="AM586" s="233"/>
      <c r="AN586" s="233"/>
      <c r="AO586" s="233"/>
      <c r="AP586" s="233"/>
      <c r="AQ586" s="233"/>
      <c r="AR586" s="233" t="s">
        <v>633</v>
      </c>
      <c r="AS586" s="233" t="s">
        <v>312</v>
      </c>
      <c r="AT586" s="233" t="s">
        <v>634</v>
      </c>
      <c r="AU586" s="233"/>
      <c r="AV586" s="233" t="s">
        <v>692</v>
      </c>
      <c r="AW586" s="233" t="s">
        <v>690</v>
      </c>
      <c r="AX586" s="233" t="s">
        <v>693</v>
      </c>
      <c r="AY586" s="233"/>
      <c r="AZ586" s="233" t="s">
        <v>692</v>
      </c>
      <c r="BA586" s="233" t="s">
        <v>690</v>
      </c>
      <c r="BB586" s="233" t="s">
        <v>693</v>
      </c>
    </row>
    <row r="587" spans="1:54" ht="12.75">
      <c r="A587" s="233" t="s">
        <v>547</v>
      </c>
      <c r="B587" s="233" t="s">
        <v>548</v>
      </c>
      <c r="C587" s="233" t="s">
        <v>673</v>
      </c>
      <c r="D587" s="233" t="s">
        <v>547</v>
      </c>
      <c r="E587" s="233" t="s">
        <v>548</v>
      </c>
      <c r="F587" s="233" t="s">
        <v>673</v>
      </c>
      <c r="G587" s="233"/>
      <c r="H587" s="233"/>
      <c r="I587" s="233"/>
      <c r="J587" s="233"/>
      <c r="K587" s="233"/>
      <c r="L587" s="233"/>
      <c r="M587" s="233"/>
      <c r="N587" s="233"/>
      <c r="O587" s="233"/>
      <c r="P587" s="233" t="s">
        <v>692</v>
      </c>
      <c r="Q587" s="233" t="s">
        <v>690</v>
      </c>
      <c r="R587" s="233" t="s">
        <v>693</v>
      </c>
      <c r="S587" s="23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 t="s">
        <v>803</v>
      </c>
      <c r="AK587" s="233" t="s">
        <v>804</v>
      </c>
      <c r="AL587" s="233" t="s">
        <v>562</v>
      </c>
      <c r="AM587" s="233"/>
      <c r="AN587" s="233"/>
      <c r="AO587" s="233"/>
      <c r="AP587" s="233"/>
      <c r="AQ587" s="233"/>
      <c r="AR587" s="233" t="s">
        <v>633</v>
      </c>
      <c r="AS587" s="233" t="s">
        <v>312</v>
      </c>
      <c r="AT587" s="233" t="s">
        <v>634</v>
      </c>
      <c r="AU587" s="233"/>
      <c r="AV587" s="233" t="s">
        <v>692</v>
      </c>
      <c r="AW587" s="233" t="s">
        <v>690</v>
      </c>
      <c r="AX587" s="233" t="s">
        <v>693</v>
      </c>
      <c r="AY587" s="233"/>
      <c r="AZ587" s="233" t="s">
        <v>692</v>
      </c>
      <c r="BA587" s="233" t="s">
        <v>690</v>
      </c>
      <c r="BB587" s="233" t="s">
        <v>693</v>
      </c>
    </row>
    <row r="588" spans="1:54" ht="12.75">
      <c r="A588" s="233" t="s">
        <v>550</v>
      </c>
      <c r="B588" s="233" t="s">
        <v>551</v>
      </c>
      <c r="C588" s="233" t="s">
        <v>330</v>
      </c>
      <c r="D588" s="233" t="s">
        <v>550</v>
      </c>
      <c r="E588" s="233" t="s">
        <v>551</v>
      </c>
      <c r="F588" s="233" t="s">
        <v>330</v>
      </c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 t="s">
        <v>501</v>
      </c>
      <c r="AK588" s="233" t="s">
        <v>502</v>
      </c>
      <c r="AL588" s="233" t="s">
        <v>343</v>
      </c>
      <c r="AM588" s="233"/>
      <c r="AN588" s="233"/>
      <c r="AO588" s="233"/>
      <c r="AP588" s="233"/>
      <c r="AQ588" s="233"/>
      <c r="AR588" s="233" t="s">
        <v>803</v>
      </c>
      <c r="AS588" s="233" t="s">
        <v>804</v>
      </c>
      <c r="AT588" s="233" t="s">
        <v>562</v>
      </c>
      <c r="AU588" s="233"/>
      <c r="AV588" s="233"/>
      <c r="AW588" s="233"/>
      <c r="AX588" s="233"/>
      <c r="AY588" s="233"/>
      <c r="AZ588" s="233"/>
      <c r="BA588" s="233"/>
      <c r="BB588" s="233"/>
    </row>
    <row r="589" spans="1:54" ht="12.75">
      <c r="A589" s="233" t="s">
        <v>552</v>
      </c>
      <c r="B589" s="233" t="s">
        <v>553</v>
      </c>
      <c r="C589" s="233" t="s">
        <v>307</v>
      </c>
      <c r="D589" s="233" t="s">
        <v>552</v>
      </c>
      <c r="E589" s="233" t="s">
        <v>553</v>
      </c>
      <c r="F589" s="233" t="s">
        <v>307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 t="s">
        <v>805</v>
      </c>
      <c r="AK589" s="233" t="s">
        <v>806</v>
      </c>
      <c r="AL589" s="233" t="s">
        <v>317</v>
      </c>
      <c r="AM589" s="233"/>
      <c r="AN589" s="233"/>
      <c r="AO589" s="233"/>
      <c r="AP589" s="233"/>
      <c r="AQ589" s="233"/>
      <c r="AR589" s="233" t="s">
        <v>803</v>
      </c>
      <c r="AS589" s="233" t="s">
        <v>804</v>
      </c>
      <c r="AT589" s="233" t="s">
        <v>562</v>
      </c>
      <c r="AU589" s="233"/>
      <c r="AV589" s="233"/>
      <c r="AW589" s="233"/>
      <c r="AX589" s="233"/>
      <c r="AY589" s="233"/>
      <c r="AZ589" s="233"/>
      <c r="BA589" s="233"/>
      <c r="BB589" s="233"/>
    </row>
    <row r="590" spans="1:54" ht="12.75">
      <c r="A590" s="233" t="s">
        <v>554</v>
      </c>
      <c r="B590" s="233" t="s">
        <v>555</v>
      </c>
      <c r="C590" s="233" t="s">
        <v>477</v>
      </c>
      <c r="D590" s="233" t="s">
        <v>554</v>
      </c>
      <c r="E590" s="233" t="s">
        <v>555</v>
      </c>
      <c r="F590" s="233" t="s">
        <v>477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 t="s">
        <v>805</v>
      </c>
      <c r="AK590" s="233" t="s">
        <v>806</v>
      </c>
      <c r="AL590" s="233" t="s">
        <v>317</v>
      </c>
      <c r="AM590" s="233"/>
      <c r="AN590" s="233"/>
      <c r="AO590" s="233"/>
      <c r="AP590" s="233"/>
      <c r="AQ590" s="233"/>
      <c r="AR590" s="233" t="s">
        <v>803</v>
      </c>
      <c r="AS590" s="233" t="s">
        <v>804</v>
      </c>
      <c r="AT590" s="233" t="s">
        <v>562</v>
      </c>
      <c r="AU590" s="233"/>
      <c r="AV590" s="233"/>
      <c r="AW590" s="233"/>
      <c r="AX590" s="233"/>
      <c r="AY590" s="233"/>
      <c r="AZ590" s="233"/>
      <c r="BA590" s="233"/>
      <c r="BB590" s="233"/>
    </row>
    <row r="591" spans="1:54" ht="12.75">
      <c r="A591" s="233" t="s">
        <v>556</v>
      </c>
      <c r="B591" s="233" t="s">
        <v>557</v>
      </c>
      <c r="C591" s="233" t="s">
        <v>289</v>
      </c>
      <c r="D591" s="233" t="s">
        <v>556</v>
      </c>
      <c r="E591" s="233" t="s">
        <v>557</v>
      </c>
      <c r="F591" s="233" t="s">
        <v>289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 t="s">
        <v>503</v>
      </c>
      <c r="AK591" s="233" t="s">
        <v>504</v>
      </c>
      <c r="AL591" s="233" t="s">
        <v>505</v>
      </c>
      <c r="AM591" s="233"/>
      <c r="AN591" s="233"/>
      <c r="AO591" s="233"/>
      <c r="AP591" s="233"/>
      <c r="AQ591" s="233"/>
      <c r="AR591" s="233" t="s">
        <v>803</v>
      </c>
      <c r="AS591" s="233" t="s">
        <v>804</v>
      </c>
      <c r="AT591" s="233" t="s">
        <v>562</v>
      </c>
      <c r="AU591" s="233"/>
      <c r="AV591" s="233"/>
      <c r="AW591" s="233"/>
      <c r="AX591" s="233"/>
      <c r="AY591" s="233"/>
      <c r="AZ591" s="233"/>
      <c r="BA591" s="233"/>
      <c r="BB591" s="233"/>
    </row>
    <row r="592" spans="1:54" ht="12.75">
      <c r="A592" s="233" t="s">
        <v>558</v>
      </c>
      <c r="B592" s="233" t="s">
        <v>559</v>
      </c>
      <c r="C592" s="233" t="s">
        <v>289</v>
      </c>
      <c r="D592" s="233" t="s">
        <v>558</v>
      </c>
      <c r="E592" s="233" t="s">
        <v>559</v>
      </c>
      <c r="F592" s="233" t="s">
        <v>289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 t="s">
        <v>506</v>
      </c>
      <c r="AK592" s="233" t="s">
        <v>507</v>
      </c>
      <c r="AL592" s="233" t="s">
        <v>508</v>
      </c>
      <c r="AM592" s="233"/>
      <c r="AN592" s="233"/>
      <c r="AO592" s="233"/>
      <c r="AP592" s="233"/>
      <c r="AQ592" s="233"/>
      <c r="AR592" s="233" t="s">
        <v>742</v>
      </c>
      <c r="AS592" s="233" t="s">
        <v>743</v>
      </c>
      <c r="AT592" s="233" t="s">
        <v>383</v>
      </c>
      <c r="AU592" s="233"/>
      <c r="AV592" s="233"/>
      <c r="AW592" s="233"/>
      <c r="AX592" s="233"/>
      <c r="AY592" s="233"/>
      <c r="AZ592" s="233"/>
      <c r="BA592" s="233"/>
      <c r="BB592" s="233"/>
    </row>
    <row r="593" spans="1:54" ht="12.75">
      <c r="A593" s="233" t="s">
        <v>560</v>
      </c>
      <c r="B593" s="233" t="s">
        <v>561</v>
      </c>
      <c r="C593" s="233" t="s">
        <v>562</v>
      </c>
      <c r="D593" s="233" t="s">
        <v>560</v>
      </c>
      <c r="E593" s="233" t="s">
        <v>561</v>
      </c>
      <c r="F593" s="233" t="s">
        <v>562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 t="s">
        <v>509</v>
      </c>
      <c r="AK593" s="233" t="s">
        <v>510</v>
      </c>
      <c r="AL593" s="233" t="s">
        <v>466</v>
      </c>
      <c r="AM593" s="233"/>
      <c r="AN593" s="233"/>
      <c r="AO593" s="233"/>
      <c r="AP593" s="233"/>
      <c r="AQ593" s="233"/>
      <c r="AR593" s="233" t="s">
        <v>419</v>
      </c>
      <c r="AS593" s="233" t="s">
        <v>420</v>
      </c>
      <c r="AT593" s="233" t="s">
        <v>421</v>
      </c>
      <c r="AU593" s="233"/>
      <c r="AV593" s="233"/>
      <c r="AW593" s="233"/>
      <c r="AX593" s="233"/>
      <c r="AY593" s="233"/>
      <c r="AZ593" s="233"/>
      <c r="BA593" s="233"/>
      <c r="BB593" s="233"/>
    </row>
    <row r="594" spans="1:54" ht="12.75">
      <c r="A594" s="233" t="s">
        <v>700</v>
      </c>
      <c r="B594" s="233" t="s">
        <v>645</v>
      </c>
      <c r="C594" s="233" t="s">
        <v>343</v>
      </c>
      <c r="D594" s="233" t="s">
        <v>700</v>
      </c>
      <c r="E594" s="233" t="s">
        <v>645</v>
      </c>
      <c r="F594" s="233" t="s">
        <v>343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 t="s">
        <v>511</v>
      </c>
      <c r="AK594" s="233" t="s">
        <v>512</v>
      </c>
      <c r="AL594" s="233" t="s">
        <v>343</v>
      </c>
      <c r="AM594" s="233"/>
      <c r="AN594" s="233"/>
      <c r="AO594" s="233"/>
      <c r="AP594" s="233"/>
      <c r="AQ594" s="233"/>
      <c r="AR594" s="233" t="s">
        <v>805</v>
      </c>
      <c r="AS594" s="233" t="s">
        <v>806</v>
      </c>
      <c r="AT594" s="233" t="s">
        <v>317</v>
      </c>
      <c r="AU594" s="233"/>
      <c r="AV594" s="233"/>
      <c r="AW594" s="233"/>
      <c r="AX594" s="233"/>
      <c r="AY594" s="233"/>
      <c r="AZ594" s="233"/>
      <c r="BA594" s="233"/>
      <c r="BB594" s="233"/>
    </row>
    <row r="595" spans="1:54" ht="12.75">
      <c r="A595" s="233" t="s">
        <v>565</v>
      </c>
      <c r="B595" s="233" t="s">
        <v>566</v>
      </c>
      <c r="C595" s="233" t="s">
        <v>466</v>
      </c>
      <c r="D595" s="233" t="s">
        <v>565</v>
      </c>
      <c r="E595" s="233" t="s">
        <v>566</v>
      </c>
      <c r="F595" s="233" t="s">
        <v>466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 t="s">
        <v>513</v>
      </c>
      <c r="AK595" s="233" t="s">
        <v>514</v>
      </c>
      <c r="AL595" s="233" t="s">
        <v>515</v>
      </c>
      <c r="AM595" s="233"/>
      <c r="AN595" s="233"/>
      <c r="AO595" s="233"/>
      <c r="AP595" s="233"/>
      <c r="AQ595" s="233"/>
      <c r="AR595" s="233" t="s">
        <v>805</v>
      </c>
      <c r="AS595" s="233" t="s">
        <v>806</v>
      </c>
      <c r="AT595" s="233" t="s">
        <v>317</v>
      </c>
      <c r="AU595" s="233"/>
      <c r="AV595" s="233"/>
      <c r="AW595" s="233"/>
      <c r="AX595" s="233"/>
      <c r="AY595" s="233"/>
      <c r="AZ595" s="233"/>
      <c r="BA595" s="233"/>
      <c r="BB595" s="233"/>
    </row>
    <row r="596" spans="1:54" ht="12.75">
      <c r="A596" s="233" t="s">
        <v>563</v>
      </c>
      <c r="B596" s="233" t="s">
        <v>564</v>
      </c>
      <c r="C596" s="233" t="s">
        <v>309</v>
      </c>
      <c r="D596" s="233" t="s">
        <v>563</v>
      </c>
      <c r="E596" s="233" t="s">
        <v>564</v>
      </c>
      <c r="F596" s="233" t="s">
        <v>309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 t="s">
        <v>516</v>
      </c>
      <c r="AK596" s="233" t="s">
        <v>517</v>
      </c>
      <c r="AL596" s="233" t="s">
        <v>725</v>
      </c>
      <c r="AM596" s="233"/>
      <c r="AN596" s="233"/>
      <c r="AO596" s="233"/>
      <c r="AP596" s="233"/>
      <c r="AQ596" s="233"/>
      <c r="AR596" s="233" t="s">
        <v>744</v>
      </c>
      <c r="AS596" s="233" t="s">
        <v>745</v>
      </c>
      <c r="AT596" s="233" t="s">
        <v>343</v>
      </c>
      <c r="AU596" s="233"/>
      <c r="AV596" s="233"/>
      <c r="AW596" s="233"/>
      <c r="AX596" s="233"/>
      <c r="AY596" s="233"/>
      <c r="AZ596" s="233"/>
      <c r="BA596" s="233"/>
      <c r="BB596" s="233"/>
    </row>
    <row r="597" spans="1:54" ht="12.75">
      <c r="A597" s="233" t="s">
        <v>563</v>
      </c>
      <c r="B597" s="233" t="s">
        <v>564</v>
      </c>
      <c r="C597" s="233" t="s">
        <v>317</v>
      </c>
      <c r="D597" s="233" t="s">
        <v>563</v>
      </c>
      <c r="E597" s="233" t="s">
        <v>564</v>
      </c>
      <c r="F597" s="233" t="s">
        <v>317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 t="s">
        <v>516</v>
      </c>
      <c r="AK597" s="233" t="s">
        <v>517</v>
      </c>
      <c r="AL597" s="233" t="s">
        <v>421</v>
      </c>
      <c r="AM597" s="233"/>
      <c r="AN597" s="233"/>
      <c r="AO597" s="233"/>
      <c r="AP597" s="233"/>
      <c r="AQ597" s="233"/>
      <c r="AR597" s="233" t="s">
        <v>746</v>
      </c>
      <c r="AS597" s="233" t="s">
        <v>747</v>
      </c>
      <c r="AT597" s="233" t="s">
        <v>305</v>
      </c>
      <c r="AU597" s="233"/>
      <c r="AV597" s="233"/>
      <c r="AW597" s="233"/>
      <c r="AX597" s="233"/>
      <c r="AY597" s="233"/>
      <c r="AZ597" s="233"/>
      <c r="BA597" s="233"/>
      <c r="BB597" s="233"/>
    </row>
    <row r="598" spans="1:54" ht="12.75">
      <c r="A598" s="233" t="s">
        <v>567</v>
      </c>
      <c r="B598" s="233" t="s">
        <v>568</v>
      </c>
      <c r="C598" s="233" t="s">
        <v>394</v>
      </c>
      <c r="D598" s="233" t="s">
        <v>567</v>
      </c>
      <c r="E598" s="233" t="s">
        <v>568</v>
      </c>
      <c r="F598" s="233" t="s">
        <v>394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 t="s">
        <v>516</v>
      </c>
      <c r="AK598" s="233" t="s">
        <v>517</v>
      </c>
      <c r="AL598" s="233" t="s">
        <v>725</v>
      </c>
      <c r="AM598" s="233"/>
      <c r="AN598" s="233"/>
      <c r="AO598" s="233"/>
      <c r="AP598" s="233"/>
      <c r="AQ598" s="233"/>
      <c r="AR598" s="233" t="s">
        <v>516</v>
      </c>
      <c r="AS598" s="233" t="s">
        <v>517</v>
      </c>
      <c r="AT598" s="233" t="s">
        <v>725</v>
      </c>
      <c r="AU598" s="233"/>
      <c r="AV598" s="233"/>
      <c r="AW598" s="233"/>
      <c r="AX598" s="233"/>
      <c r="AY598" s="233"/>
      <c r="AZ598" s="233"/>
      <c r="BA598" s="233"/>
      <c r="BB598" s="233"/>
    </row>
    <row r="599" spans="1:54" ht="12.75">
      <c r="A599" s="233" t="s">
        <v>677</v>
      </c>
      <c r="B599" s="233" t="s">
        <v>678</v>
      </c>
      <c r="C599" s="233" t="s">
        <v>471</v>
      </c>
      <c r="D599" s="233" t="s">
        <v>677</v>
      </c>
      <c r="E599" s="233" t="s">
        <v>678</v>
      </c>
      <c r="F599" s="233" t="s">
        <v>471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 t="s">
        <v>518</v>
      </c>
      <c r="AK599" s="233" t="s">
        <v>519</v>
      </c>
      <c r="AL599" s="233" t="s">
        <v>289</v>
      </c>
      <c r="AM599" s="233"/>
      <c r="AN599" s="233"/>
      <c r="AO599" s="233"/>
      <c r="AP599" s="233"/>
      <c r="AQ599" s="233"/>
      <c r="AR599" s="233" t="s">
        <v>516</v>
      </c>
      <c r="AS599" s="233" t="s">
        <v>517</v>
      </c>
      <c r="AT599" s="233" t="s">
        <v>725</v>
      </c>
      <c r="AU599" s="233"/>
      <c r="AV599" s="233"/>
      <c r="AW599" s="233"/>
      <c r="AX599" s="233"/>
      <c r="AY599" s="233"/>
      <c r="AZ599" s="233"/>
      <c r="BA599" s="233"/>
      <c r="BB599" s="233"/>
    </row>
    <row r="600" spans="1:54" ht="12.75">
      <c r="A600" s="233" t="s">
        <v>677</v>
      </c>
      <c r="B600" s="233" t="s">
        <v>678</v>
      </c>
      <c r="C600" s="233" t="s">
        <v>471</v>
      </c>
      <c r="D600" s="233" t="s">
        <v>677</v>
      </c>
      <c r="E600" s="233" t="s">
        <v>678</v>
      </c>
      <c r="F600" s="233" t="s">
        <v>471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 t="s">
        <v>315</v>
      </c>
      <c r="AK600" s="233" t="s">
        <v>316</v>
      </c>
      <c r="AL600" s="233" t="s">
        <v>317</v>
      </c>
      <c r="AM600" s="233"/>
      <c r="AN600" s="233"/>
      <c r="AO600" s="233"/>
      <c r="AP600" s="233"/>
      <c r="AQ600" s="233"/>
      <c r="AR600" s="233" t="s">
        <v>315</v>
      </c>
      <c r="AS600" s="233" t="s">
        <v>316</v>
      </c>
      <c r="AT600" s="233" t="s">
        <v>317</v>
      </c>
      <c r="AU600" s="233"/>
      <c r="AV600" s="233"/>
      <c r="AW600" s="233"/>
      <c r="AX600" s="233"/>
      <c r="AY600" s="233"/>
      <c r="AZ600" s="233"/>
      <c r="BA600" s="233"/>
      <c r="BB600" s="233"/>
    </row>
    <row r="601" spans="1:54" ht="12.75">
      <c r="A601" s="233" t="s">
        <v>572</v>
      </c>
      <c r="B601" s="233" t="s">
        <v>573</v>
      </c>
      <c r="C601" s="233" t="s">
        <v>394</v>
      </c>
      <c r="D601" s="233" t="s">
        <v>572</v>
      </c>
      <c r="E601" s="233" t="s">
        <v>573</v>
      </c>
      <c r="F601" s="233" t="s">
        <v>394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 t="s">
        <v>315</v>
      </c>
      <c r="AK601" s="233" t="s">
        <v>316</v>
      </c>
      <c r="AL601" s="233" t="s">
        <v>317</v>
      </c>
      <c r="AM601" s="233"/>
      <c r="AN601" s="233"/>
      <c r="AO601" s="233"/>
      <c r="AP601" s="233"/>
      <c r="AQ601" s="233"/>
      <c r="AR601" s="233" t="s">
        <v>315</v>
      </c>
      <c r="AS601" s="233" t="s">
        <v>316</v>
      </c>
      <c r="AT601" s="233" t="s">
        <v>317</v>
      </c>
      <c r="AU601" s="233"/>
      <c r="AV601" s="233"/>
      <c r="AW601" s="233"/>
      <c r="AX601" s="233"/>
      <c r="AY601" s="233"/>
      <c r="AZ601" s="233"/>
      <c r="BA601" s="233"/>
      <c r="BB601" s="233"/>
    </row>
    <row r="602" spans="1:54" ht="12.75">
      <c r="A602" s="233" t="s">
        <v>569</v>
      </c>
      <c r="B602" s="233" t="s">
        <v>570</v>
      </c>
      <c r="C602" s="233" t="s">
        <v>571</v>
      </c>
      <c r="D602" s="233" t="s">
        <v>569</v>
      </c>
      <c r="E602" s="233" t="s">
        <v>570</v>
      </c>
      <c r="F602" s="233" t="s">
        <v>571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 t="s">
        <v>726</v>
      </c>
      <c r="AK602" s="233" t="s">
        <v>318</v>
      </c>
      <c r="AL602" s="233" t="s">
        <v>319</v>
      </c>
      <c r="AM602" s="233"/>
      <c r="AN602" s="233"/>
      <c r="AO602" s="233"/>
      <c r="AP602" s="233"/>
      <c r="AQ602" s="233"/>
      <c r="AR602" s="233" t="s">
        <v>726</v>
      </c>
      <c r="AS602" s="233" t="s">
        <v>318</v>
      </c>
      <c r="AT602" s="233" t="s">
        <v>319</v>
      </c>
      <c r="AU602" s="233"/>
      <c r="AV602" s="233"/>
      <c r="AW602" s="233"/>
      <c r="AX602" s="233"/>
      <c r="AY602" s="233"/>
      <c r="AZ602" s="233"/>
      <c r="BA602" s="233"/>
      <c r="BB602" s="233"/>
    </row>
    <row r="603" spans="1:54" ht="12.75">
      <c r="A603" s="233" t="s">
        <v>574</v>
      </c>
      <c r="B603" s="233" t="s">
        <v>575</v>
      </c>
      <c r="C603" s="233" t="s">
        <v>343</v>
      </c>
      <c r="D603" s="233" t="s">
        <v>574</v>
      </c>
      <c r="E603" s="233" t="s">
        <v>575</v>
      </c>
      <c r="F603" s="233" t="s">
        <v>343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 t="s">
        <v>520</v>
      </c>
      <c r="AK603" s="233" t="s">
        <v>521</v>
      </c>
      <c r="AL603" s="233" t="s">
        <v>793</v>
      </c>
      <c r="AM603" s="233"/>
      <c r="AN603" s="233"/>
      <c r="AO603" s="233"/>
      <c r="AP603" s="233"/>
      <c r="AQ603" s="233"/>
      <c r="AR603" s="233" t="s">
        <v>726</v>
      </c>
      <c r="AS603" s="233" t="s">
        <v>318</v>
      </c>
      <c r="AT603" s="233" t="s">
        <v>319</v>
      </c>
      <c r="AU603" s="233"/>
      <c r="AV603" s="233"/>
      <c r="AW603" s="233"/>
      <c r="AX603" s="233"/>
      <c r="AY603" s="233"/>
      <c r="AZ603" s="233"/>
      <c r="BA603" s="233"/>
      <c r="BB603" s="233"/>
    </row>
    <row r="604" spans="1:54" ht="12.75">
      <c r="A604" s="233" t="s">
        <v>576</v>
      </c>
      <c r="B604" s="233" t="s">
        <v>577</v>
      </c>
      <c r="C604" s="233" t="s">
        <v>466</v>
      </c>
      <c r="D604" s="233" t="s">
        <v>576</v>
      </c>
      <c r="E604" s="233" t="s">
        <v>577</v>
      </c>
      <c r="F604" s="233" t="s">
        <v>466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 t="s">
        <v>522</v>
      </c>
      <c r="AK604" s="233" t="s">
        <v>523</v>
      </c>
      <c r="AL604" s="233" t="s">
        <v>317</v>
      </c>
      <c r="AM604" s="233"/>
      <c r="AN604" s="233"/>
      <c r="AO604" s="233"/>
      <c r="AP604" s="233"/>
      <c r="AQ604" s="233"/>
      <c r="AR604" s="233" t="s">
        <v>726</v>
      </c>
      <c r="AS604" s="233" t="s">
        <v>318</v>
      </c>
      <c r="AT604" s="233" t="s">
        <v>319</v>
      </c>
      <c r="AU604" s="233"/>
      <c r="AV604" s="233"/>
      <c r="AW604" s="233"/>
      <c r="AX604" s="233"/>
      <c r="AY604" s="233"/>
      <c r="AZ604" s="233"/>
      <c r="BA604" s="233"/>
      <c r="BB604" s="233"/>
    </row>
    <row r="605" spans="1:54" ht="12.75">
      <c r="A605" s="233" t="s">
        <v>578</v>
      </c>
      <c r="B605" s="233" t="s">
        <v>579</v>
      </c>
      <c r="C605" s="233" t="s">
        <v>580</v>
      </c>
      <c r="D605" s="233" t="s">
        <v>578</v>
      </c>
      <c r="E605" s="233" t="s">
        <v>579</v>
      </c>
      <c r="F605" s="233" t="s">
        <v>580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 t="s">
        <v>524</v>
      </c>
      <c r="AK605" s="233" t="s">
        <v>523</v>
      </c>
      <c r="AL605" s="233" t="s">
        <v>525</v>
      </c>
      <c r="AM605" s="233"/>
      <c r="AN605" s="233"/>
      <c r="AO605" s="233"/>
      <c r="AP605" s="233"/>
      <c r="AQ605" s="233"/>
      <c r="AR605" s="233" t="s">
        <v>646</v>
      </c>
      <c r="AS605" s="233" t="s">
        <v>647</v>
      </c>
      <c r="AT605" s="233" t="s">
        <v>317</v>
      </c>
      <c r="AU605" s="233"/>
      <c r="AV605" s="233"/>
      <c r="AW605" s="233"/>
      <c r="AX605" s="233"/>
      <c r="AY605" s="233"/>
      <c r="AZ605" s="233"/>
      <c r="BA605" s="233"/>
      <c r="BB605" s="233"/>
    </row>
    <row r="606" spans="1:54" ht="12.75">
      <c r="A606" s="233" t="s">
        <v>327</v>
      </c>
      <c r="B606" s="233" t="s">
        <v>328</v>
      </c>
      <c r="C606" s="233" t="s">
        <v>329</v>
      </c>
      <c r="D606" s="233" t="s">
        <v>327</v>
      </c>
      <c r="E606" s="233" t="s">
        <v>328</v>
      </c>
      <c r="F606" s="233" t="s">
        <v>329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 t="s">
        <v>526</v>
      </c>
      <c r="AK606" s="233" t="s">
        <v>523</v>
      </c>
      <c r="AL606" s="233" t="s">
        <v>527</v>
      </c>
      <c r="AM606" s="233"/>
      <c r="AN606" s="233"/>
      <c r="AO606" s="233"/>
      <c r="AP606" s="233"/>
      <c r="AQ606" s="233"/>
      <c r="AR606" s="233" t="s">
        <v>646</v>
      </c>
      <c r="AS606" s="233" t="s">
        <v>647</v>
      </c>
      <c r="AT606" s="233" t="s">
        <v>317</v>
      </c>
      <c r="AU606" s="233"/>
      <c r="AV606" s="233"/>
      <c r="AW606" s="233"/>
      <c r="AX606" s="233"/>
      <c r="AY606" s="233"/>
      <c r="AZ606" s="233"/>
      <c r="BA606" s="233"/>
      <c r="BB606" s="233"/>
    </row>
    <row r="607" spans="1:54" ht="12.75">
      <c r="A607" s="233" t="s">
        <v>327</v>
      </c>
      <c r="B607" s="233" t="s">
        <v>328</v>
      </c>
      <c r="C607" s="233" t="s">
        <v>329</v>
      </c>
      <c r="D607" s="233" t="s">
        <v>327</v>
      </c>
      <c r="E607" s="233" t="s">
        <v>328</v>
      </c>
      <c r="F607" s="233" t="s">
        <v>329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 t="s">
        <v>528</v>
      </c>
      <c r="AK607" s="233" t="s">
        <v>523</v>
      </c>
      <c r="AL607" s="233" t="s">
        <v>529</v>
      </c>
      <c r="AM607" s="233"/>
      <c r="AN607" s="233"/>
      <c r="AO607" s="233"/>
      <c r="AP607" s="233"/>
      <c r="AQ607" s="233"/>
      <c r="AR607" s="233" t="s">
        <v>646</v>
      </c>
      <c r="AS607" s="233" t="s">
        <v>647</v>
      </c>
      <c r="AT607" s="233" t="s">
        <v>317</v>
      </c>
      <c r="AU607" s="233"/>
      <c r="AV607" s="233"/>
      <c r="AW607" s="233"/>
      <c r="AX607" s="233"/>
      <c r="AY607" s="233"/>
      <c r="AZ607" s="233"/>
      <c r="BA607" s="233"/>
      <c r="BB607" s="233"/>
    </row>
    <row r="608" spans="1:54" ht="12.75">
      <c r="A608" s="233" t="s">
        <v>581</v>
      </c>
      <c r="B608" s="233" t="s">
        <v>582</v>
      </c>
      <c r="C608" s="233" t="s">
        <v>394</v>
      </c>
      <c r="D608" s="233" t="s">
        <v>581</v>
      </c>
      <c r="E608" s="233" t="s">
        <v>582</v>
      </c>
      <c r="F608" s="233" t="s">
        <v>394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 t="s">
        <v>530</v>
      </c>
      <c r="AK608" s="233" t="s">
        <v>523</v>
      </c>
      <c r="AL608" s="233" t="s">
        <v>531</v>
      </c>
      <c r="AM608" s="233"/>
      <c r="AN608" s="233"/>
      <c r="AO608" s="233"/>
      <c r="AP608" s="233"/>
      <c r="AQ608" s="233"/>
      <c r="AR608" s="233" t="s">
        <v>646</v>
      </c>
      <c r="AS608" s="233" t="s">
        <v>647</v>
      </c>
      <c r="AT608" s="233" t="s">
        <v>317</v>
      </c>
      <c r="AU608" s="233"/>
      <c r="AV608" s="233"/>
      <c r="AW608" s="233"/>
      <c r="AX608" s="233"/>
      <c r="AY608" s="233"/>
      <c r="AZ608" s="233"/>
      <c r="BA608" s="233"/>
      <c r="BB608" s="233"/>
    </row>
    <row r="609" spans="1:54" ht="12.75">
      <c r="A609" s="233" t="s">
        <v>583</v>
      </c>
      <c r="B609" s="233" t="s">
        <v>584</v>
      </c>
      <c r="C609" s="233" t="s">
        <v>505</v>
      </c>
      <c r="D609" s="233" t="s">
        <v>583</v>
      </c>
      <c r="E609" s="233" t="s">
        <v>584</v>
      </c>
      <c r="F609" s="233" t="s">
        <v>505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 t="s">
        <v>532</v>
      </c>
      <c r="AK609" s="233" t="s">
        <v>523</v>
      </c>
      <c r="AL609" s="233" t="s">
        <v>533</v>
      </c>
      <c r="AM609" s="233"/>
      <c r="AN609" s="233"/>
      <c r="AO609" s="233"/>
      <c r="AP609" s="233"/>
      <c r="AQ609" s="233"/>
      <c r="AR609" s="233" t="s">
        <v>748</v>
      </c>
      <c r="AS609" s="233" t="s">
        <v>410</v>
      </c>
      <c r="AT609" s="233" t="s">
        <v>722</v>
      </c>
      <c r="AU609" s="233"/>
      <c r="AV609" s="233"/>
      <c r="AW609" s="233"/>
      <c r="AX609" s="233"/>
      <c r="AY609" s="233"/>
      <c r="AZ609" s="233"/>
      <c r="BA609" s="233"/>
      <c r="BB609" s="233"/>
    </row>
    <row r="610" spans="1:54" ht="12.75">
      <c r="A610" s="233" t="s">
        <v>585</v>
      </c>
      <c r="B610" s="233" t="s">
        <v>586</v>
      </c>
      <c r="C610" s="233" t="s">
        <v>330</v>
      </c>
      <c r="D610" s="233" t="s">
        <v>585</v>
      </c>
      <c r="E610" s="233" t="s">
        <v>586</v>
      </c>
      <c r="F610" s="233" t="s">
        <v>330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 t="s">
        <v>646</v>
      </c>
      <c r="AK610" s="233" t="s">
        <v>647</v>
      </c>
      <c r="AL610" s="233" t="s">
        <v>317</v>
      </c>
      <c r="AM610" s="233"/>
      <c r="AN610" s="233"/>
      <c r="AO610" s="233"/>
      <c r="AP610" s="233"/>
      <c r="AQ610" s="233"/>
      <c r="AR610" s="233" t="s">
        <v>320</v>
      </c>
      <c r="AS610" s="233" t="s">
        <v>321</v>
      </c>
      <c r="AT610" s="233" t="s">
        <v>309</v>
      </c>
      <c r="AU610" s="233"/>
      <c r="AV610" s="233"/>
      <c r="AW610" s="233"/>
      <c r="AX610" s="233"/>
      <c r="AY610" s="233"/>
      <c r="AZ610" s="233"/>
      <c r="BA610" s="233"/>
      <c r="BB610" s="233"/>
    </row>
    <row r="611" spans="1:54" ht="12.75">
      <c r="A611" s="233" t="s">
        <v>587</v>
      </c>
      <c r="B611" s="233" t="s">
        <v>588</v>
      </c>
      <c r="C611" s="233" t="s">
        <v>394</v>
      </c>
      <c r="D611" s="233" t="s">
        <v>587</v>
      </c>
      <c r="E611" s="233" t="s">
        <v>588</v>
      </c>
      <c r="F611" s="233" t="s">
        <v>394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 t="s">
        <v>646</v>
      </c>
      <c r="AK611" s="233" t="s">
        <v>647</v>
      </c>
      <c r="AL611" s="233" t="s">
        <v>317</v>
      </c>
      <c r="AM611" s="233"/>
      <c r="AN611" s="233"/>
      <c r="AO611" s="233"/>
      <c r="AP611" s="233"/>
      <c r="AQ611" s="233"/>
      <c r="AR611" s="233" t="s">
        <v>320</v>
      </c>
      <c r="AS611" s="233" t="s">
        <v>321</v>
      </c>
      <c r="AT611" s="233" t="s">
        <v>309</v>
      </c>
      <c r="AU611" s="233"/>
      <c r="AV611" s="233"/>
      <c r="AW611" s="233"/>
      <c r="AX611" s="233"/>
      <c r="AY611" s="233"/>
      <c r="AZ611" s="233"/>
      <c r="BA611" s="233"/>
      <c r="BB611" s="233"/>
    </row>
    <row r="612" spans="1:54" ht="12.75">
      <c r="A612" s="233" t="s">
        <v>591</v>
      </c>
      <c r="B612" s="233" t="s">
        <v>592</v>
      </c>
      <c r="C612" s="233" t="s">
        <v>343</v>
      </c>
      <c r="D612" s="233" t="s">
        <v>591</v>
      </c>
      <c r="E612" s="233" t="s">
        <v>592</v>
      </c>
      <c r="F612" s="233" t="s">
        <v>343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 t="s">
        <v>646</v>
      </c>
      <c r="AK612" s="233" t="s">
        <v>647</v>
      </c>
      <c r="AL612" s="233" t="s">
        <v>317</v>
      </c>
      <c r="AM612" s="233"/>
      <c r="AN612" s="233"/>
      <c r="AO612" s="233"/>
      <c r="AP612" s="233"/>
      <c r="AQ612" s="233"/>
      <c r="AR612" s="233" t="s">
        <v>668</v>
      </c>
      <c r="AS612" s="233" t="s">
        <v>669</v>
      </c>
      <c r="AT612" s="233" t="s">
        <v>670</v>
      </c>
      <c r="AU612" s="233"/>
      <c r="AV612" s="233"/>
      <c r="AW612" s="233"/>
      <c r="AX612" s="233"/>
      <c r="AY612" s="233"/>
      <c r="AZ612" s="233"/>
      <c r="BA612" s="233"/>
      <c r="BB612" s="233"/>
    </row>
    <row r="613" spans="1:54" ht="12.75">
      <c r="A613" s="233" t="s">
        <v>593</v>
      </c>
      <c r="B613" s="233" t="s">
        <v>594</v>
      </c>
      <c r="C613" s="233" t="s">
        <v>329</v>
      </c>
      <c r="D613" s="233" t="s">
        <v>593</v>
      </c>
      <c r="E613" s="233" t="s">
        <v>594</v>
      </c>
      <c r="F613" s="233" t="s">
        <v>329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 t="s">
        <v>648</v>
      </c>
      <c r="AK613" s="233" t="s">
        <v>534</v>
      </c>
      <c r="AL613" s="233" t="s">
        <v>649</v>
      </c>
      <c r="AM613" s="233"/>
      <c r="AN613" s="233"/>
      <c r="AO613" s="233"/>
      <c r="AP613" s="233"/>
      <c r="AQ613" s="233"/>
      <c r="AR613" s="233" t="s">
        <v>668</v>
      </c>
      <c r="AS613" s="233" t="s">
        <v>669</v>
      </c>
      <c r="AT613" s="233" t="s">
        <v>670</v>
      </c>
      <c r="AU613" s="233"/>
      <c r="AV613" s="233"/>
      <c r="AW613" s="233"/>
      <c r="AX613" s="233"/>
      <c r="AY613" s="233"/>
      <c r="AZ613" s="233"/>
      <c r="BA613" s="233"/>
      <c r="BB613" s="233"/>
    </row>
    <row r="614" spans="1:54" ht="12.75">
      <c r="A614" s="233" t="s">
        <v>595</v>
      </c>
      <c r="B614" s="233" t="s">
        <v>596</v>
      </c>
      <c r="C614" s="233" t="s">
        <v>343</v>
      </c>
      <c r="D614" s="233" t="s">
        <v>595</v>
      </c>
      <c r="E614" s="233" t="s">
        <v>596</v>
      </c>
      <c r="F614" s="233" t="s">
        <v>343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 t="s">
        <v>320</v>
      </c>
      <c r="AK614" s="233" t="s">
        <v>321</v>
      </c>
      <c r="AL614" s="233" t="s">
        <v>309</v>
      </c>
      <c r="AM614" s="233"/>
      <c r="AN614" s="233"/>
      <c r="AO614" s="233"/>
      <c r="AP614" s="233"/>
      <c r="AQ614" s="233"/>
      <c r="AR614" s="233" t="s">
        <v>668</v>
      </c>
      <c r="AS614" s="233" t="s">
        <v>669</v>
      </c>
      <c r="AT614" s="233" t="s">
        <v>670</v>
      </c>
      <c r="AU614" s="233"/>
      <c r="AV614" s="233"/>
      <c r="AW614" s="233"/>
      <c r="AX614" s="233"/>
      <c r="AY614" s="233"/>
      <c r="AZ614" s="233"/>
      <c r="BA614" s="233"/>
      <c r="BB614" s="233"/>
    </row>
    <row r="615" spans="1:54" ht="12.75">
      <c r="A615" s="233" t="s">
        <v>589</v>
      </c>
      <c r="B615" s="233" t="s">
        <v>590</v>
      </c>
      <c r="C615" s="233" t="s">
        <v>343</v>
      </c>
      <c r="D615" s="233" t="s">
        <v>589</v>
      </c>
      <c r="E615" s="233" t="s">
        <v>590</v>
      </c>
      <c r="F615" s="233" t="s">
        <v>343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 t="s">
        <v>320</v>
      </c>
      <c r="AK615" s="233" t="s">
        <v>321</v>
      </c>
      <c r="AL615" s="233" t="s">
        <v>309</v>
      </c>
      <c r="AM615" s="233"/>
      <c r="AN615" s="233"/>
      <c r="AO615" s="233"/>
      <c r="AP615" s="233"/>
      <c r="AQ615" s="233"/>
      <c r="AR615" s="233" t="s">
        <v>668</v>
      </c>
      <c r="AS615" s="233" t="s">
        <v>669</v>
      </c>
      <c r="AT615" s="233" t="s">
        <v>670</v>
      </c>
      <c r="AU615" s="233"/>
      <c r="AV615" s="233"/>
      <c r="AW615" s="233"/>
      <c r="AX615" s="233"/>
      <c r="AY615" s="233"/>
      <c r="AZ615" s="233"/>
      <c r="BA615" s="233"/>
      <c r="BB615" s="233"/>
    </row>
    <row r="616" spans="1:54" ht="12.75">
      <c r="A616" s="233" t="s">
        <v>597</v>
      </c>
      <c r="B616" s="233" t="s">
        <v>598</v>
      </c>
      <c r="C616" s="233" t="s">
        <v>343</v>
      </c>
      <c r="D616" s="233" t="s">
        <v>597</v>
      </c>
      <c r="E616" s="233" t="s">
        <v>598</v>
      </c>
      <c r="F616" s="233" t="s">
        <v>343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 t="s">
        <v>668</v>
      </c>
      <c r="AK616" s="233" t="s">
        <v>669</v>
      </c>
      <c r="AL616" s="233" t="s">
        <v>670</v>
      </c>
      <c r="AM616" s="233"/>
      <c r="AN616" s="233"/>
      <c r="AO616" s="233"/>
      <c r="AP616" s="233"/>
      <c r="AQ616" s="233"/>
      <c r="AR616" s="233" t="s">
        <v>749</v>
      </c>
      <c r="AS616" s="233" t="s">
        <v>750</v>
      </c>
      <c r="AT616" s="233" t="s">
        <v>673</v>
      </c>
      <c r="AU616" s="233"/>
      <c r="AV616" s="233"/>
      <c r="AW616" s="233"/>
      <c r="AX616" s="233"/>
      <c r="AY616" s="233"/>
      <c r="AZ616" s="233"/>
      <c r="BA616" s="233"/>
      <c r="BB616" s="233"/>
    </row>
    <row r="617" spans="1:54" ht="12.75">
      <c r="A617" s="233" t="s">
        <v>679</v>
      </c>
      <c r="B617" s="233" t="s">
        <v>680</v>
      </c>
      <c r="C617" s="233" t="s">
        <v>319</v>
      </c>
      <c r="D617" s="233" t="s">
        <v>679</v>
      </c>
      <c r="E617" s="233" t="s">
        <v>680</v>
      </c>
      <c r="F617" s="233" t="s">
        <v>319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 t="s">
        <v>668</v>
      </c>
      <c r="AK617" s="233" t="s">
        <v>669</v>
      </c>
      <c r="AL617" s="233" t="s">
        <v>670</v>
      </c>
      <c r="AM617" s="233"/>
      <c r="AN617" s="233"/>
      <c r="AO617" s="233"/>
      <c r="AP617" s="233"/>
      <c r="AQ617" s="233"/>
      <c r="AR617" s="233" t="s">
        <v>671</v>
      </c>
      <c r="AS617" s="233" t="s">
        <v>672</v>
      </c>
      <c r="AT617" s="233" t="s">
        <v>357</v>
      </c>
      <c r="AU617" s="233"/>
      <c r="AV617" s="233"/>
      <c r="AW617" s="233"/>
      <c r="AX617" s="233"/>
      <c r="AY617" s="233"/>
      <c r="AZ617" s="233"/>
      <c r="BA617" s="233"/>
      <c r="BB617" s="233"/>
    </row>
    <row r="618" spans="1:54" ht="12.75">
      <c r="A618" s="233" t="s">
        <v>679</v>
      </c>
      <c r="B618" s="233" t="s">
        <v>680</v>
      </c>
      <c r="C618" s="233" t="s">
        <v>319</v>
      </c>
      <c r="D618" s="233" t="s">
        <v>679</v>
      </c>
      <c r="E618" s="233" t="s">
        <v>680</v>
      </c>
      <c r="F618" s="233" t="s">
        <v>319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 t="s">
        <v>668</v>
      </c>
      <c r="AK618" s="233" t="s">
        <v>669</v>
      </c>
      <c r="AL618" s="233" t="s">
        <v>670</v>
      </c>
      <c r="AM618" s="233"/>
      <c r="AN618" s="233"/>
      <c r="AO618" s="233"/>
      <c r="AP618" s="233"/>
      <c r="AQ618" s="233"/>
      <c r="AR618" s="233" t="s">
        <v>671</v>
      </c>
      <c r="AS618" s="233" t="s">
        <v>672</v>
      </c>
      <c r="AT618" s="233" t="s">
        <v>357</v>
      </c>
      <c r="AU618" s="233"/>
      <c r="AV618" s="233"/>
      <c r="AW618" s="233"/>
      <c r="AX618" s="233"/>
      <c r="AY618" s="233"/>
      <c r="AZ618" s="233"/>
      <c r="BA618" s="233"/>
      <c r="BB618" s="233"/>
    </row>
    <row r="619" spans="1:54" ht="12.75">
      <c r="A619" s="233" t="s">
        <v>599</v>
      </c>
      <c r="B619" s="233" t="s">
        <v>600</v>
      </c>
      <c r="C619" s="233" t="s">
        <v>343</v>
      </c>
      <c r="D619" s="233" t="s">
        <v>599</v>
      </c>
      <c r="E619" s="233" t="s">
        <v>600</v>
      </c>
      <c r="F619" s="233" t="s">
        <v>343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 t="s">
        <v>671</v>
      </c>
      <c r="AK619" s="233" t="s">
        <v>672</v>
      </c>
      <c r="AL619" s="233" t="s">
        <v>357</v>
      </c>
      <c r="AM619" s="233"/>
      <c r="AN619" s="233"/>
      <c r="AO619" s="233"/>
      <c r="AP619" s="233"/>
      <c r="AQ619" s="233"/>
      <c r="AR619" s="233" t="s">
        <v>671</v>
      </c>
      <c r="AS619" s="233" t="s">
        <v>672</v>
      </c>
      <c r="AT619" s="233" t="s">
        <v>357</v>
      </c>
      <c r="AU619" s="233"/>
      <c r="AV619" s="233"/>
      <c r="AW619" s="233"/>
      <c r="AX619" s="233"/>
      <c r="AY619" s="233"/>
      <c r="AZ619" s="233"/>
      <c r="BA619" s="233"/>
      <c r="BB619" s="233"/>
    </row>
    <row r="620" spans="1:54" ht="12.75">
      <c r="A620" s="233" t="s">
        <v>601</v>
      </c>
      <c r="B620" s="233" t="s">
        <v>602</v>
      </c>
      <c r="C620" s="233" t="s">
        <v>343</v>
      </c>
      <c r="D620" s="233" t="s">
        <v>601</v>
      </c>
      <c r="E620" s="233" t="s">
        <v>602</v>
      </c>
      <c r="F620" s="233" t="s">
        <v>343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 t="s">
        <v>671</v>
      </c>
      <c r="AK620" s="233" t="s">
        <v>672</v>
      </c>
      <c r="AL620" s="233" t="s">
        <v>357</v>
      </c>
      <c r="AM620" s="233"/>
      <c r="AN620" s="233"/>
      <c r="AO620" s="233"/>
      <c r="AP620" s="233"/>
      <c r="AQ620" s="233"/>
      <c r="AR620" s="233" t="s">
        <v>381</v>
      </c>
      <c r="AS620" s="233" t="s">
        <v>382</v>
      </c>
      <c r="AT620" s="233" t="s">
        <v>383</v>
      </c>
      <c r="AU620" s="233"/>
      <c r="AV620" s="233"/>
      <c r="AW620" s="233"/>
      <c r="AX620" s="233"/>
      <c r="AY620" s="233"/>
      <c r="AZ620" s="233"/>
      <c r="BA620" s="233"/>
      <c r="BB620" s="233"/>
    </row>
    <row r="621" spans="1:54" ht="12.75">
      <c r="A621" s="233" t="s">
        <v>603</v>
      </c>
      <c r="B621" s="233" t="s">
        <v>604</v>
      </c>
      <c r="C621" s="233" t="s">
        <v>343</v>
      </c>
      <c r="D621" s="233" t="s">
        <v>603</v>
      </c>
      <c r="E621" s="233" t="s">
        <v>604</v>
      </c>
      <c r="F621" s="233" t="s">
        <v>343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 t="s">
        <v>540</v>
      </c>
      <c r="AK621" s="233" t="s">
        <v>541</v>
      </c>
      <c r="AL621" s="233" t="s">
        <v>343</v>
      </c>
      <c r="AM621" s="233"/>
      <c r="AN621" s="233"/>
      <c r="AO621" s="233"/>
      <c r="AP621" s="233"/>
      <c r="AQ621" s="233"/>
      <c r="AR621" s="233" t="s">
        <v>751</v>
      </c>
      <c r="AS621" s="233" t="s">
        <v>752</v>
      </c>
      <c r="AT621" s="233" t="s">
        <v>753</v>
      </c>
      <c r="AU621" s="233"/>
      <c r="AV621" s="233"/>
      <c r="AW621" s="233"/>
      <c r="AX621" s="233"/>
      <c r="AY621" s="233"/>
      <c r="AZ621" s="233"/>
      <c r="BA621" s="233"/>
      <c r="BB621" s="233"/>
    </row>
    <row r="622" spans="1:54" ht="12.75">
      <c r="A622" s="233" t="s">
        <v>605</v>
      </c>
      <c r="B622" s="233" t="s">
        <v>606</v>
      </c>
      <c r="C622" s="233" t="s">
        <v>505</v>
      </c>
      <c r="D622" s="233" t="s">
        <v>605</v>
      </c>
      <c r="E622" s="233" t="s">
        <v>606</v>
      </c>
      <c r="F622" s="233" t="s">
        <v>505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 t="s">
        <v>536</v>
      </c>
      <c r="AK622" s="233" t="s">
        <v>537</v>
      </c>
      <c r="AL622" s="233" t="s">
        <v>343</v>
      </c>
      <c r="AM622" s="233"/>
      <c r="AN622" s="233"/>
      <c r="AO622" s="233"/>
      <c r="AP622" s="233"/>
      <c r="AQ622" s="233"/>
      <c r="AR622" s="233" t="s">
        <v>322</v>
      </c>
      <c r="AS622" s="233" t="s">
        <v>323</v>
      </c>
      <c r="AT622" s="233" t="s">
        <v>309</v>
      </c>
      <c r="AU622" s="233"/>
      <c r="AV622" s="233"/>
      <c r="AW622" s="233"/>
      <c r="AX622" s="233"/>
      <c r="AY622" s="233"/>
      <c r="AZ622" s="233"/>
      <c r="BA622" s="233"/>
      <c r="BB622" s="233"/>
    </row>
    <row r="623" spans="1:54" ht="12.75">
      <c r="A623" s="233" t="s">
        <v>607</v>
      </c>
      <c r="B623" s="233" t="s">
        <v>608</v>
      </c>
      <c r="C623" s="233" t="s">
        <v>505</v>
      </c>
      <c r="D623" s="233" t="s">
        <v>607</v>
      </c>
      <c r="E623" s="233" t="s">
        <v>608</v>
      </c>
      <c r="F623" s="233" t="s">
        <v>505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 t="s">
        <v>542</v>
      </c>
      <c r="AK623" s="233" t="s">
        <v>543</v>
      </c>
      <c r="AL623" s="233" t="s">
        <v>343</v>
      </c>
      <c r="AM623" s="233"/>
      <c r="AN623" s="233"/>
      <c r="AO623" s="233"/>
      <c r="AP623" s="233"/>
      <c r="AQ623" s="233"/>
      <c r="AR623" s="233" t="s">
        <v>322</v>
      </c>
      <c r="AS623" s="233" t="s">
        <v>323</v>
      </c>
      <c r="AT623" s="233" t="s">
        <v>309</v>
      </c>
      <c r="AU623" s="233"/>
      <c r="AV623" s="233"/>
      <c r="AW623" s="233"/>
      <c r="AX623" s="233"/>
      <c r="AY623" s="233"/>
      <c r="AZ623" s="233"/>
      <c r="BA623" s="233"/>
      <c r="BB623" s="233"/>
    </row>
    <row r="624" spans="1:54" ht="12.75">
      <c r="A624" s="233" t="s">
        <v>609</v>
      </c>
      <c r="B624" s="233" t="s">
        <v>610</v>
      </c>
      <c r="C624" s="233" t="s">
        <v>611</v>
      </c>
      <c r="D624" s="233" t="s">
        <v>609</v>
      </c>
      <c r="E624" s="233" t="s">
        <v>610</v>
      </c>
      <c r="F624" s="233" t="s">
        <v>611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 t="s">
        <v>538</v>
      </c>
      <c r="AK624" s="233" t="s">
        <v>539</v>
      </c>
      <c r="AL624" s="233" t="s">
        <v>343</v>
      </c>
      <c r="AM624" s="233"/>
      <c r="AN624" s="233"/>
      <c r="AO624" s="233"/>
      <c r="AP624" s="233"/>
      <c r="AQ624" s="233"/>
      <c r="AR624" s="233" t="s">
        <v>754</v>
      </c>
      <c r="AS624" s="233" t="s">
        <v>380</v>
      </c>
      <c r="AT624" s="233" t="s">
        <v>755</v>
      </c>
      <c r="AU624" s="233"/>
      <c r="AV624" s="233"/>
      <c r="AW624" s="233"/>
      <c r="AX624" s="233"/>
      <c r="AY624" s="233"/>
      <c r="AZ624" s="233"/>
      <c r="BA624" s="233"/>
      <c r="BB624" s="233"/>
    </row>
    <row r="625" spans="1:54" ht="12.75">
      <c r="A625" s="233" t="s">
        <v>683</v>
      </c>
      <c r="B625" s="233" t="s">
        <v>684</v>
      </c>
      <c r="C625" s="233" t="s">
        <v>676</v>
      </c>
      <c r="D625" s="233" t="s">
        <v>683</v>
      </c>
      <c r="E625" s="233" t="s">
        <v>684</v>
      </c>
      <c r="F625" s="233" t="s">
        <v>676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 t="s">
        <v>322</v>
      </c>
      <c r="AK625" s="233" t="s">
        <v>323</v>
      </c>
      <c r="AL625" s="233" t="s">
        <v>309</v>
      </c>
      <c r="AM625" s="233"/>
      <c r="AN625" s="233"/>
      <c r="AO625" s="233"/>
      <c r="AP625" s="233"/>
      <c r="AQ625" s="233"/>
      <c r="AR625" s="233" t="s">
        <v>384</v>
      </c>
      <c r="AS625" s="233" t="s">
        <v>385</v>
      </c>
      <c r="AT625" s="233" t="s">
        <v>351</v>
      </c>
      <c r="AU625" s="233"/>
      <c r="AV625" s="233"/>
      <c r="AW625" s="233"/>
      <c r="AX625" s="233"/>
      <c r="AY625" s="233"/>
      <c r="AZ625" s="233"/>
      <c r="BA625" s="233"/>
      <c r="BB625" s="233"/>
    </row>
    <row r="626" spans="1:54" ht="12.75">
      <c r="A626" s="233" t="s">
        <v>683</v>
      </c>
      <c r="B626" s="233" t="s">
        <v>684</v>
      </c>
      <c r="C626" s="233" t="s">
        <v>676</v>
      </c>
      <c r="D626" s="233" t="s">
        <v>683</v>
      </c>
      <c r="E626" s="233" t="s">
        <v>684</v>
      </c>
      <c r="F626" s="233" t="s">
        <v>676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 t="s">
        <v>322</v>
      </c>
      <c r="AK626" s="233" t="s">
        <v>323</v>
      </c>
      <c r="AL626" s="233" t="s">
        <v>309</v>
      </c>
      <c r="AM626" s="233"/>
      <c r="AN626" s="233"/>
      <c r="AO626" s="233"/>
      <c r="AP626" s="233"/>
      <c r="AQ626" s="233"/>
      <c r="AR626" s="233" t="s">
        <v>386</v>
      </c>
      <c r="AS626" s="233" t="s">
        <v>387</v>
      </c>
      <c r="AT626" s="233" t="s">
        <v>388</v>
      </c>
      <c r="AU626" s="233"/>
      <c r="AV626" s="233"/>
      <c r="AW626" s="233"/>
      <c r="AX626" s="233"/>
      <c r="AY626" s="233"/>
      <c r="AZ626" s="233"/>
      <c r="BA626" s="233"/>
      <c r="BB626" s="233"/>
    </row>
    <row r="627" spans="1:54" ht="12.75">
      <c r="A627" s="233" t="s">
        <v>785</v>
      </c>
      <c r="B627" s="233" t="s">
        <v>521</v>
      </c>
      <c r="C627" s="233" t="s">
        <v>394</v>
      </c>
      <c r="D627" s="233" t="s">
        <v>785</v>
      </c>
      <c r="E627" s="233" t="s">
        <v>521</v>
      </c>
      <c r="F627" s="233" t="s">
        <v>394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 t="s">
        <v>544</v>
      </c>
      <c r="AK627" s="233" t="s">
        <v>545</v>
      </c>
      <c r="AL627" s="233" t="s">
        <v>508</v>
      </c>
      <c r="AM627" s="233"/>
      <c r="AN627" s="233"/>
      <c r="AO627" s="233"/>
      <c r="AP627" s="233"/>
      <c r="AQ627" s="233"/>
      <c r="AR627" s="233" t="s">
        <v>386</v>
      </c>
      <c r="AS627" s="233" t="s">
        <v>387</v>
      </c>
      <c r="AT627" s="233" t="s">
        <v>738</v>
      </c>
      <c r="AU627" s="233"/>
      <c r="AV627" s="233"/>
      <c r="AW627" s="233"/>
      <c r="AX627" s="233"/>
      <c r="AY627" s="233"/>
      <c r="AZ627" s="233"/>
      <c r="BA627" s="233"/>
      <c r="BB627" s="233"/>
    </row>
    <row r="628" spans="1:54" ht="12.75">
      <c r="A628" s="233" t="s">
        <v>786</v>
      </c>
      <c r="B628" s="233" t="s">
        <v>534</v>
      </c>
      <c r="C628" s="233" t="s">
        <v>535</v>
      </c>
      <c r="D628" s="233" t="s">
        <v>786</v>
      </c>
      <c r="E628" s="233" t="s">
        <v>534</v>
      </c>
      <c r="F628" s="233" t="s">
        <v>535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 t="s">
        <v>547</v>
      </c>
      <c r="AK628" s="233" t="s">
        <v>548</v>
      </c>
      <c r="AL628" s="233" t="s">
        <v>549</v>
      </c>
      <c r="AM628" s="233"/>
      <c r="AN628" s="233"/>
      <c r="AO628" s="233"/>
      <c r="AP628" s="233"/>
      <c r="AQ628" s="233"/>
      <c r="AR628" s="233" t="s">
        <v>547</v>
      </c>
      <c r="AS628" s="233" t="s">
        <v>548</v>
      </c>
      <c r="AT628" s="233" t="s">
        <v>673</v>
      </c>
      <c r="AU628" s="233"/>
      <c r="AV628" s="233"/>
      <c r="AW628" s="233"/>
      <c r="AX628" s="233"/>
      <c r="AY628" s="233"/>
      <c r="AZ628" s="233"/>
      <c r="BA628" s="233"/>
      <c r="BB628" s="233"/>
    </row>
    <row r="629" spans="1:54" ht="12.75">
      <c r="A629" s="233" t="s">
        <v>787</v>
      </c>
      <c r="B629" s="233" t="s">
        <v>788</v>
      </c>
      <c r="C629" s="233" t="s">
        <v>394</v>
      </c>
      <c r="D629" s="233" t="s">
        <v>787</v>
      </c>
      <c r="E629" s="233" t="s">
        <v>788</v>
      </c>
      <c r="F629" s="233" t="s">
        <v>394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 t="s">
        <v>547</v>
      </c>
      <c r="AK629" s="233" t="s">
        <v>548</v>
      </c>
      <c r="AL629" s="233" t="s">
        <v>673</v>
      </c>
      <c r="AM629" s="233"/>
      <c r="AN629" s="233"/>
      <c r="AO629" s="233"/>
      <c r="AP629" s="233"/>
      <c r="AQ629" s="233"/>
      <c r="AR629" s="233" t="s">
        <v>547</v>
      </c>
      <c r="AS629" s="233" t="s">
        <v>548</v>
      </c>
      <c r="AT629" s="233" t="s">
        <v>673</v>
      </c>
      <c r="AU629" s="233"/>
      <c r="AV629" s="233"/>
      <c r="AW629" s="233"/>
      <c r="AX629" s="233"/>
      <c r="AY629" s="233"/>
      <c r="AZ629" s="233"/>
      <c r="BA629" s="233"/>
      <c r="BB629" s="233"/>
    </row>
    <row r="630" spans="1:54" ht="12.75">
      <c r="A630" s="233" t="s">
        <v>789</v>
      </c>
      <c r="B630" s="233" t="s">
        <v>546</v>
      </c>
      <c r="C630" s="233" t="s">
        <v>343</v>
      </c>
      <c r="D630" s="233" t="s">
        <v>789</v>
      </c>
      <c r="E630" s="233" t="s">
        <v>546</v>
      </c>
      <c r="F630" s="233" t="s">
        <v>343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 t="s">
        <v>547</v>
      </c>
      <c r="AK630" s="233" t="s">
        <v>548</v>
      </c>
      <c r="AL630" s="233" t="s">
        <v>673</v>
      </c>
      <c r="AM630" s="233"/>
      <c r="AN630" s="233"/>
      <c r="AO630" s="233"/>
      <c r="AP630" s="233"/>
      <c r="AQ630" s="233"/>
      <c r="AR630" s="233" t="s">
        <v>547</v>
      </c>
      <c r="AS630" s="233" t="s">
        <v>548</v>
      </c>
      <c r="AT630" s="233" t="s">
        <v>673</v>
      </c>
      <c r="AU630" s="233"/>
      <c r="AV630" s="233"/>
      <c r="AW630" s="233"/>
      <c r="AX630" s="233"/>
      <c r="AY630" s="233"/>
      <c r="AZ630" s="233"/>
      <c r="BA630" s="233"/>
      <c r="BB630" s="233"/>
    </row>
    <row r="631" spans="1:54" ht="12.75">
      <c r="A631" s="233" t="s">
        <v>685</v>
      </c>
      <c r="B631" s="233" t="s">
        <v>686</v>
      </c>
      <c r="C631" s="233" t="s">
        <v>676</v>
      </c>
      <c r="D631" s="233" t="s">
        <v>685</v>
      </c>
      <c r="E631" s="233" t="s">
        <v>686</v>
      </c>
      <c r="F631" s="233" t="s">
        <v>676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 t="s">
        <v>547</v>
      </c>
      <c r="AK631" s="233" t="s">
        <v>548</v>
      </c>
      <c r="AL631" s="233" t="s">
        <v>673</v>
      </c>
      <c r="AM631" s="233"/>
      <c r="AN631" s="233"/>
      <c r="AO631" s="233"/>
      <c r="AP631" s="233"/>
      <c r="AQ631" s="233"/>
      <c r="AR631" s="233" t="s">
        <v>547</v>
      </c>
      <c r="AS631" s="233" t="s">
        <v>548</v>
      </c>
      <c r="AT631" s="233" t="s">
        <v>673</v>
      </c>
      <c r="AU631" s="233"/>
      <c r="AV631" s="233"/>
      <c r="AW631" s="233"/>
      <c r="AX631" s="233"/>
      <c r="AY631" s="233"/>
      <c r="AZ631" s="233"/>
      <c r="BA631" s="233"/>
      <c r="BB631" s="233"/>
    </row>
    <row r="632" spans="1:54" ht="12.75">
      <c r="A632" s="233" t="s">
        <v>685</v>
      </c>
      <c r="B632" s="233" t="s">
        <v>686</v>
      </c>
      <c r="C632" s="233" t="s">
        <v>676</v>
      </c>
      <c r="D632" s="233" t="s">
        <v>685</v>
      </c>
      <c r="E632" s="233" t="s">
        <v>686</v>
      </c>
      <c r="F632" s="233" t="s">
        <v>676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 t="s">
        <v>550</v>
      </c>
      <c r="AK632" s="233" t="s">
        <v>551</v>
      </c>
      <c r="AL632" s="233" t="s">
        <v>330</v>
      </c>
      <c r="AM632" s="233"/>
      <c r="AN632" s="233"/>
      <c r="AO632" s="233"/>
      <c r="AP632" s="233"/>
      <c r="AQ632" s="233"/>
      <c r="AR632" s="233" t="s">
        <v>389</v>
      </c>
      <c r="AS632" s="233" t="s">
        <v>390</v>
      </c>
      <c r="AT632" s="233" t="s">
        <v>391</v>
      </c>
      <c r="AU632" s="233"/>
      <c r="AV632" s="233"/>
      <c r="AW632" s="233"/>
      <c r="AX632" s="233"/>
      <c r="AY632" s="233"/>
      <c r="AZ632" s="233"/>
      <c r="BA632" s="233"/>
      <c r="BB632" s="233"/>
    </row>
    <row r="633" spans="1:54" ht="12.75">
      <c r="A633" s="233" t="s">
        <v>687</v>
      </c>
      <c r="B633" s="233" t="s">
        <v>636</v>
      </c>
      <c r="C633" s="233" t="s">
        <v>688</v>
      </c>
      <c r="D633" s="233" t="s">
        <v>687</v>
      </c>
      <c r="E633" s="233" t="s">
        <v>636</v>
      </c>
      <c r="F633" s="233" t="s">
        <v>688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 t="s">
        <v>552</v>
      </c>
      <c r="AK633" s="233" t="s">
        <v>553</v>
      </c>
      <c r="AL633" s="233" t="s">
        <v>307</v>
      </c>
      <c r="AM633" s="233"/>
      <c r="AN633" s="233"/>
      <c r="AO633" s="233"/>
      <c r="AP633" s="233"/>
      <c r="AQ633" s="233"/>
      <c r="AR633" s="233" t="s">
        <v>756</v>
      </c>
      <c r="AS633" s="233" t="s">
        <v>757</v>
      </c>
      <c r="AT633" s="233" t="s">
        <v>758</v>
      </c>
      <c r="AU633" s="233"/>
      <c r="AV633" s="233"/>
      <c r="AW633" s="233"/>
      <c r="AX633" s="233"/>
      <c r="AY633" s="233"/>
      <c r="AZ633" s="233"/>
      <c r="BA633" s="233"/>
      <c r="BB633" s="233"/>
    </row>
    <row r="634" spans="1:54" ht="12.75">
      <c r="A634" s="233" t="s">
        <v>687</v>
      </c>
      <c r="B634" s="233" t="s">
        <v>636</v>
      </c>
      <c r="C634" s="233" t="s">
        <v>688</v>
      </c>
      <c r="D634" s="233" t="s">
        <v>687</v>
      </c>
      <c r="E634" s="233" t="s">
        <v>636</v>
      </c>
      <c r="F634" s="233" t="s">
        <v>688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 t="s">
        <v>554</v>
      </c>
      <c r="AK634" s="233" t="s">
        <v>555</v>
      </c>
      <c r="AL634" s="233" t="s">
        <v>477</v>
      </c>
      <c r="AM634" s="233"/>
      <c r="AN634" s="233"/>
      <c r="AO634" s="233"/>
      <c r="AP634" s="233"/>
      <c r="AQ634" s="233"/>
      <c r="AR634" s="233" t="s">
        <v>392</v>
      </c>
      <c r="AS634" s="233" t="s">
        <v>393</v>
      </c>
      <c r="AT634" s="233" t="s">
        <v>394</v>
      </c>
      <c r="AU634" s="233"/>
      <c r="AV634" s="233"/>
      <c r="AW634" s="233"/>
      <c r="AX634" s="233"/>
      <c r="AY634" s="233"/>
      <c r="AZ634" s="233"/>
      <c r="BA634" s="233"/>
      <c r="BB634" s="233"/>
    </row>
    <row r="635" spans="1:54" ht="12.75">
      <c r="A635" s="233" t="s">
        <v>613</v>
      </c>
      <c r="B635" s="233" t="s">
        <v>614</v>
      </c>
      <c r="C635" s="233" t="s">
        <v>466</v>
      </c>
      <c r="D635" s="233" t="s">
        <v>613</v>
      </c>
      <c r="E635" s="233" t="s">
        <v>614</v>
      </c>
      <c r="F635" s="233" t="s">
        <v>466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 t="s">
        <v>556</v>
      </c>
      <c r="AK635" s="233" t="s">
        <v>557</v>
      </c>
      <c r="AL635" s="233" t="s">
        <v>289</v>
      </c>
      <c r="AM635" s="233"/>
      <c r="AN635" s="233"/>
      <c r="AO635" s="233"/>
      <c r="AP635" s="233"/>
      <c r="AQ635" s="233"/>
      <c r="AR635" s="233" t="s">
        <v>395</v>
      </c>
      <c r="AS635" s="233" t="s">
        <v>396</v>
      </c>
      <c r="AT635" s="233" t="s">
        <v>330</v>
      </c>
      <c r="AU635" s="233"/>
      <c r="AV635" s="233"/>
      <c r="AW635" s="233"/>
      <c r="AX635" s="233"/>
      <c r="AY635" s="233"/>
      <c r="AZ635" s="233"/>
      <c r="BA635" s="233"/>
      <c r="BB635" s="233"/>
    </row>
    <row r="636" spans="1:54" ht="12.75">
      <c r="A636" s="233" t="s">
        <v>733</v>
      </c>
      <c r="B636" s="233" t="s">
        <v>308</v>
      </c>
      <c r="C636" s="233" t="s">
        <v>317</v>
      </c>
      <c r="D636" s="233" t="s">
        <v>733</v>
      </c>
      <c r="E636" s="233" t="s">
        <v>308</v>
      </c>
      <c r="F636" s="233" t="s">
        <v>317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 t="s">
        <v>558</v>
      </c>
      <c r="AK636" s="233" t="s">
        <v>559</v>
      </c>
      <c r="AL636" s="233" t="s">
        <v>289</v>
      </c>
      <c r="AM636" s="233"/>
      <c r="AN636" s="233"/>
      <c r="AO636" s="233"/>
      <c r="AP636" s="233"/>
      <c r="AQ636" s="233"/>
      <c r="AR636" s="233" t="s">
        <v>324</v>
      </c>
      <c r="AS636" s="233" t="s">
        <v>325</v>
      </c>
      <c r="AT636" s="233" t="s">
        <v>326</v>
      </c>
      <c r="AU636" s="233"/>
      <c r="AV636" s="233"/>
      <c r="AW636" s="233"/>
      <c r="AX636" s="233"/>
      <c r="AY636" s="233"/>
      <c r="AZ636" s="233"/>
      <c r="BA636" s="233"/>
      <c r="BB636" s="233"/>
    </row>
    <row r="637" spans="1:54" ht="12.75">
      <c r="A637" s="233" t="s">
        <v>615</v>
      </c>
      <c r="B637" s="233" t="s">
        <v>616</v>
      </c>
      <c r="C637" s="233" t="s">
        <v>383</v>
      </c>
      <c r="D637" s="233" t="s">
        <v>615</v>
      </c>
      <c r="E637" s="233" t="s">
        <v>616</v>
      </c>
      <c r="F637" s="233" t="s">
        <v>383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 t="s">
        <v>324</v>
      </c>
      <c r="AK637" s="233" t="s">
        <v>325</v>
      </c>
      <c r="AL637" s="233" t="s">
        <v>326</v>
      </c>
      <c r="AM637" s="233"/>
      <c r="AN637" s="233"/>
      <c r="AO637" s="233"/>
      <c r="AP637" s="233"/>
      <c r="AQ637" s="233"/>
      <c r="AR637" s="233" t="s">
        <v>324</v>
      </c>
      <c r="AS637" s="233" t="s">
        <v>325</v>
      </c>
      <c r="AT637" s="233" t="s">
        <v>326</v>
      </c>
      <c r="AU637" s="233"/>
      <c r="AV637" s="233"/>
      <c r="AW637" s="233"/>
      <c r="AX637" s="233"/>
      <c r="AY637" s="233"/>
      <c r="AZ637" s="233"/>
      <c r="BA637" s="233"/>
      <c r="BB637" s="233"/>
    </row>
    <row r="638" spans="1:54" ht="12.75">
      <c r="A638" s="233" t="s">
        <v>615</v>
      </c>
      <c r="B638" s="233" t="s">
        <v>616</v>
      </c>
      <c r="C638" s="233" t="s">
        <v>313</v>
      </c>
      <c r="D638" s="233" t="s">
        <v>615</v>
      </c>
      <c r="E638" s="233" t="s">
        <v>616</v>
      </c>
      <c r="F638" s="233" t="s">
        <v>313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 t="s">
        <v>560</v>
      </c>
      <c r="AK638" s="233" t="s">
        <v>561</v>
      </c>
      <c r="AL638" s="233" t="s">
        <v>562</v>
      </c>
      <c r="AM638" s="233"/>
      <c r="AN638" s="233"/>
      <c r="AO638" s="233"/>
      <c r="AP638" s="233"/>
      <c r="AQ638" s="233"/>
      <c r="AR638" s="233" t="s">
        <v>397</v>
      </c>
      <c r="AS638" s="233" t="s">
        <v>398</v>
      </c>
      <c r="AT638" s="233" t="s">
        <v>329</v>
      </c>
      <c r="AU638" s="233"/>
      <c r="AV638" s="233"/>
      <c r="AW638" s="233"/>
      <c r="AX638" s="233"/>
      <c r="AY638" s="233"/>
      <c r="AZ638" s="233"/>
      <c r="BA638" s="233"/>
      <c r="BB638" s="233"/>
    </row>
    <row r="639" spans="1:54" ht="12.75">
      <c r="A639" s="233" t="s">
        <v>618</v>
      </c>
      <c r="B639" s="233" t="s">
        <v>617</v>
      </c>
      <c r="C639" s="233" t="s">
        <v>619</v>
      </c>
      <c r="D639" s="233" t="s">
        <v>618</v>
      </c>
      <c r="E639" s="233" t="s">
        <v>617</v>
      </c>
      <c r="F639" s="233" t="s">
        <v>619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 t="s">
        <v>674</v>
      </c>
      <c r="AK639" s="233" t="s">
        <v>675</v>
      </c>
      <c r="AL639" s="233" t="s">
        <v>676</v>
      </c>
      <c r="AM639" s="233"/>
      <c r="AN639" s="233"/>
      <c r="AO639" s="233"/>
      <c r="AP639" s="233"/>
      <c r="AQ639" s="233"/>
      <c r="AR639" s="233" t="s">
        <v>759</v>
      </c>
      <c r="AS639" s="233" t="s">
        <v>760</v>
      </c>
      <c r="AT639" s="233" t="s">
        <v>348</v>
      </c>
      <c r="AU639" s="233"/>
      <c r="AV639" s="233"/>
      <c r="AW639" s="233"/>
      <c r="AX639" s="233"/>
      <c r="AY639" s="233"/>
      <c r="AZ639" s="233"/>
      <c r="BA639" s="233"/>
      <c r="BB639" s="233"/>
    </row>
    <row r="640" spans="1:54" ht="12.75">
      <c r="A640" s="233" t="s">
        <v>689</v>
      </c>
      <c r="B640" s="233" t="s">
        <v>690</v>
      </c>
      <c r="C640" s="233" t="s">
        <v>691</v>
      </c>
      <c r="D640" s="233" t="s">
        <v>689</v>
      </c>
      <c r="E640" s="233" t="s">
        <v>690</v>
      </c>
      <c r="F640" s="233" t="s">
        <v>691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 t="s">
        <v>700</v>
      </c>
      <c r="AK640" s="233" t="s">
        <v>645</v>
      </c>
      <c r="AL640" s="233" t="s">
        <v>343</v>
      </c>
      <c r="AM640" s="233"/>
      <c r="AN640" s="233"/>
      <c r="AO640" s="233"/>
      <c r="AP640" s="233"/>
      <c r="AQ640" s="233"/>
      <c r="AR640" s="233" t="s">
        <v>674</v>
      </c>
      <c r="AS640" s="233" t="s">
        <v>675</v>
      </c>
      <c r="AT640" s="233" t="s">
        <v>676</v>
      </c>
      <c r="AU640" s="233"/>
      <c r="AV640" s="233"/>
      <c r="AW640" s="233"/>
      <c r="AX640" s="233"/>
      <c r="AY640" s="233"/>
      <c r="AZ640" s="233"/>
      <c r="BA640" s="233"/>
      <c r="BB640" s="233"/>
    </row>
    <row r="641" spans="1:54" ht="12.75">
      <c r="A641" s="233" t="s">
        <v>689</v>
      </c>
      <c r="B641" s="233" t="s">
        <v>690</v>
      </c>
      <c r="C641" s="233" t="s">
        <v>691</v>
      </c>
      <c r="D641" s="233" t="s">
        <v>689</v>
      </c>
      <c r="E641" s="233" t="s">
        <v>690</v>
      </c>
      <c r="F641" s="233" t="s">
        <v>691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 t="s">
        <v>565</v>
      </c>
      <c r="AK641" s="233" t="s">
        <v>566</v>
      </c>
      <c r="AL641" s="233" t="s">
        <v>466</v>
      </c>
      <c r="AM641" s="233"/>
      <c r="AN641" s="233"/>
      <c r="AO641" s="233"/>
      <c r="AP641" s="233"/>
      <c r="AQ641" s="233"/>
      <c r="AR641" s="233" t="s">
        <v>674</v>
      </c>
      <c r="AS641" s="233" t="s">
        <v>675</v>
      </c>
      <c r="AT641" s="233" t="s">
        <v>676</v>
      </c>
      <c r="AU641" s="233"/>
      <c r="AV641" s="233"/>
      <c r="AW641" s="233"/>
      <c r="AX641" s="233"/>
      <c r="AY641" s="233"/>
      <c r="AZ641" s="233"/>
      <c r="BA641" s="233"/>
      <c r="BB641" s="233"/>
    </row>
    <row r="642" spans="1:54" ht="12.75">
      <c r="A642" s="233" t="s">
        <v>620</v>
      </c>
      <c r="B642" s="233" t="s">
        <v>534</v>
      </c>
      <c r="C642" s="233" t="s">
        <v>621</v>
      </c>
      <c r="D642" s="233" t="s">
        <v>620</v>
      </c>
      <c r="E642" s="233" t="s">
        <v>534</v>
      </c>
      <c r="F642" s="233" t="s">
        <v>621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 t="s">
        <v>563</v>
      </c>
      <c r="AK642" s="233" t="s">
        <v>564</v>
      </c>
      <c r="AL642" s="233" t="s">
        <v>309</v>
      </c>
      <c r="AM642" s="233"/>
      <c r="AN642" s="233"/>
      <c r="AO642" s="233"/>
      <c r="AP642" s="233"/>
      <c r="AQ642" s="233"/>
      <c r="AR642" s="233" t="s">
        <v>674</v>
      </c>
      <c r="AS642" s="233" t="s">
        <v>675</v>
      </c>
      <c r="AT642" s="233" t="s">
        <v>676</v>
      </c>
      <c r="AU642" s="233"/>
      <c r="AV642" s="233"/>
      <c r="AW642" s="233"/>
      <c r="AX642" s="233"/>
      <c r="AY642" s="233"/>
      <c r="AZ642" s="233"/>
      <c r="BA642" s="233"/>
      <c r="BB642" s="233"/>
    </row>
    <row r="643" spans="1:54" ht="12.75">
      <c r="A643" s="233" t="s">
        <v>622</v>
      </c>
      <c r="B643" s="233" t="s">
        <v>623</v>
      </c>
      <c r="C643" s="233" t="s">
        <v>343</v>
      </c>
      <c r="D643" s="233" t="s">
        <v>622</v>
      </c>
      <c r="E643" s="233" t="s">
        <v>623</v>
      </c>
      <c r="F643" s="233" t="s">
        <v>343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 t="s">
        <v>563</v>
      </c>
      <c r="AK643" s="233" t="s">
        <v>564</v>
      </c>
      <c r="AL643" s="233" t="s">
        <v>317</v>
      </c>
      <c r="AM643" s="233"/>
      <c r="AN643" s="233"/>
      <c r="AO643" s="233"/>
      <c r="AP643" s="233"/>
      <c r="AQ643" s="233"/>
      <c r="AR643" s="233" t="s">
        <v>401</v>
      </c>
      <c r="AS643" s="233" t="s">
        <v>402</v>
      </c>
      <c r="AT643" s="233" t="s">
        <v>403</v>
      </c>
      <c r="AU643" s="233"/>
      <c r="AV643" s="233"/>
      <c r="AW643" s="233"/>
      <c r="AX643" s="233"/>
      <c r="AY643" s="233"/>
      <c r="AZ643" s="233"/>
      <c r="BA643" s="233"/>
      <c r="BB643" s="233"/>
    </row>
    <row r="644" spans="1:54" ht="12.75">
      <c r="A644" s="233" t="s">
        <v>624</v>
      </c>
      <c r="B644" s="233" t="s">
        <v>625</v>
      </c>
      <c r="C644" s="233" t="s">
        <v>508</v>
      </c>
      <c r="D644" s="233" t="s">
        <v>624</v>
      </c>
      <c r="E644" s="233" t="s">
        <v>625</v>
      </c>
      <c r="F644" s="233" t="s">
        <v>508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 t="s">
        <v>727</v>
      </c>
      <c r="AK644" s="233" t="s">
        <v>728</v>
      </c>
      <c r="AL644" s="233" t="s">
        <v>729</v>
      </c>
      <c r="AM644" s="233"/>
      <c r="AN644" s="233"/>
      <c r="AO644" s="233"/>
      <c r="AP644" s="233"/>
      <c r="AQ644" s="233"/>
      <c r="AR644" s="233" t="s">
        <v>727</v>
      </c>
      <c r="AS644" s="233" t="s">
        <v>728</v>
      </c>
      <c r="AT644" s="233" t="s">
        <v>729</v>
      </c>
      <c r="AU644" s="233"/>
      <c r="AV644" s="233"/>
      <c r="AW644" s="233"/>
      <c r="AX644" s="233"/>
      <c r="AY644" s="233"/>
      <c r="AZ644" s="233"/>
      <c r="BA644" s="233"/>
      <c r="BB644" s="233"/>
    </row>
    <row r="645" spans="1:54" ht="12.75">
      <c r="A645" s="233" t="s">
        <v>692</v>
      </c>
      <c r="B645" s="233" t="s">
        <v>690</v>
      </c>
      <c r="C645" s="233" t="s">
        <v>693</v>
      </c>
      <c r="D645" s="233" t="s">
        <v>692</v>
      </c>
      <c r="E645" s="233" t="s">
        <v>690</v>
      </c>
      <c r="F645" s="233" t="s">
        <v>693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 t="s">
        <v>567</v>
      </c>
      <c r="AK645" s="233" t="s">
        <v>568</v>
      </c>
      <c r="AL645" s="233" t="s">
        <v>394</v>
      </c>
      <c r="AM645" s="233"/>
      <c r="AN645" s="233"/>
      <c r="AO645" s="233"/>
      <c r="AP645" s="233"/>
      <c r="AQ645" s="233"/>
      <c r="AR645" s="233" t="s">
        <v>727</v>
      </c>
      <c r="AS645" s="233" t="s">
        <v>728</v>
      </c>
      <c r="AT645" s="233" t="s">
        <v>729</v>
      </c>
      <c r="AU645" s="233"/>
      <c r="AV645" s="233"/>
      <c r="AW645" s="233"/>
      <c r="AX645" s="233"/>
      <c r="AY645" s="233"/>
      <c r="AZ645" s="233"/>
      <c r="BA645" s="233"/>
      <c r="BB645" s="233"/>
    </row>
    <row r="646" spans="1:54" ht="12.75">
      <c r="A646" s="233" t="s">
        <v>692</v>
      </c>
      <c r="B646" s="233" t="s">
        <v>690</v>
      </c>
      <c r="C646" s="233" t="s">
        <v>693</v>
      </c>
      <c r="D646" s="233" t="s">
        <v>692</v>
      </c>
      <c r="E646" s="233" t="s">
        <v>690</v>
      </c>
      <c r="F646" s="233" t="s">
        <v>693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 t="s">
        <v>331</v>
      </c>
      <c r="AK646" s="233" t="s">
        <v>332</v>
      </c>
      <c r="AL646" s="233" t="s">
        <v>333</v>
      </c>
      <c r="AM646" s="233"/>
      <c r="AN646" s="233"/>
      <c r="AO646" s="233"/>
      <c r="AP646" s="233"/>
      <c r="AQ646" s="233"/>
      <c r="AR646" s="233" t="s">
        <v>399</v>
      </c>
      <c r="AS646" s="233" t="s">
        <v>400</v>
      </c>
      <c r="AT646" s="233" t="s">
        <v>738</v>
      </c>
      <c r="AU646" s="233"/>
      <c r="AV646" s="233"/>
      <c r="AW646" s="233"/>
      <c r="AX646" s="233"/>
      <c r="AY646" s="233"/>
      <c r="AZ646" s="233"/>
      <c r="BA646" s="233"/>
      <c r="BB646" s="233"/>
    </row>
    <row r="647" spans="1:54" ht="12.75">
      <c r="A647" s="233" t="s">
        <v>626</v>
      </c>
      <c r="B647" s="233" t="s">
        <v>617</v>
      </c>
      <c r="C647" s="233" t="s">
        <v>627</v>
      </c>
      <c r="D647" s="233" t="s">
        <v>626</v>
      </c>
      <c r="E647" s="233" t="s">
        <v>617</v>
      </c>
      <c r="F647" s="233" t="s">
        <v>627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 t="s">
        <v>677</v>
      </c>
      <c r="AK647" s="233" t="s">
        <v>678</v>
      </c>
      <c r="AL647" s="233" t="s">
        <v>471</v>
      </c>
      <c r="AM647" s="233"/>
      <c r="AN647" s="233"/>
      <c r="AO647" s="233"/>
      <c r="AP647" s="233"/>
      <c r="AQ647" s="233"/>
      <c r="AR647" s="233" t="s">
        <v>761</v>
      </c>
      <c r="AS647" s="233" t="s">
        <v>762</v>
      </c>
      <c r="AT647" s="233" t="s">
        <v>377</v>
      </c>
      <c r="AU647" s="233"/>
      <c r="AV647" s="233"/>
      <c r="AW647" s="233"/>
      <c r="AX647" s="233"/>
      <c r="AY647" s="233"/>
      <c r="AZ647" s="233"/>
      <c r="BA647" s="233"/>
      <c r="BB647" s="233"/>
    </row>
    <row r="648" spans="1:54" ht="12.75">
      <c r="A648" s="233" t="s">
        <v>628</v>
      </c>
      <c r="B648" s="233" t="s">
        <v>617</v>
      </c>
      <c r="C648" s="233" t="s">
        <v>629</v>
      </c>
      <c r="D648" s="233" t="s">
        <v>628</v>
      </c>
      <c r="E648" s="233" t="s">
        <v>617</v>
      </c>
      <c r="F648" s="233" t="s">
        <v>629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 t="s">
        <v>677</v>
      </c>
      <c r="AK648" s="233" t="s">
        <v>678</v>
      </c>
      <c r="AL648" s="233" t="s">
        <v>471</v>
      </c>
      <c r="AM648" s="233"/>
      <c r="AN648" s="233"/>
      <c r="AO648" s="233"/>
      <c r="AP648" s="233"/>
      <c r="AQ648" s="233"/>
      <c r="AR648" s="233" t="s">
        <v>404</v>
      </c>
      <c r="AS648" s="233" t="s">
        <v>405</v>
      </c>
      <c r="AT648" s="233" t="s">
        <v>298</v>
      </c>
      <c r="AU648" s="233"/>
      <c r="AV648" s="233"/>
      <c r="AW648" s="233"/>
      <c r="AX648" s="233"/>
      <c r="AY648" s="233"/>
      <c r="AZ648" s="233"/>
      <c r="BA648" s="233"/>
      <c r="BB648" s="233"/>
    </row>
    <row r="649" spans="1:54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 t="s">
        <v>677</v>
      </c>
      <c r="AK649" s="233" t="s">
        <v>678</v>
      </c>
      <c r="AL649" s="233" t="s">
        <v>471</v>
      </c>
      <c r="AM649" s="233"/>
      <c r="AN649" s="233"/>
      <c r="AO649" s="233"/>
      <c r="AP649" s="233"/>
      <c r="AQ649" s="233"/>
      <c r="AR649" s="233" t="s">
        <v>406</v>
      </c>
      <c r="AS649" s="233" t="s">
        <v>407</v>
      </c>
      <c r="AT649" s="233" t="s">
        <v>305</v>
      </c>
      <c r="AU649" s="233"/>
      <c r="AV649" s="233"/>
      <c r="AW649" s="233"/>
      <c r="AX649" s="233"/>
      <c r="AY649" s="233"/>
      <c r="AZ649" s="233"/>
      <c r="BA649" s="233"/>
      <c r="BB649" s="233"/>
    </row>
    <row r="650" spans="1:54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 t="s">
        <v>334</v>
      </c>
      <c r="AK650" s="233" t="s">
        <v>335</v>
      </c>
      <c r="AL650" s="233" t="s">
        <v>336</v>
      </c>
      <c r="AM650" s="233"/>
      <c r="AN650" s="233"/>
      <c r="AO650" s="233"/>
      <c r="AP650" s="233"/>
      <c r="AQ650" s="233"/>
      <c r="AR650" s="233" t="s">
        <v>331</v>
      </c>
      <c r="AS650" s="233" t="s">
        <v>332</v>
      </c>
      <c r="AT650" s="233" t="s">
        <v>333</v>
      </c>
      <c r="AU650" s="233"/>
      <c r="AV650" s="233"/>
      <c r="AW650" s="233"/>
      <c r="AX650" s="233"/>
      <c r="AY650" s="233"/>
      <c r="AZ650" s="233"/>
      <c r="BA650" s="233"/>
      <c r="BB650" s="233"/>
    </row>
    <row r="651" spans="1:54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 t="s">
        <v>572</v>
      </c>
      <c r="AK651" s="233" t="s">
        <v>573</v>
      </c>
      <c r="AL651" s="233" t="s">
        <v>394</v>
      </c>
      <c r="AM651" s="233"/>
      <c r="AN651" s="233"/>
      <c r="AO651" s="233"/>
      <c r="AP651" s="233"/>
      <c r="AQ651" s="233"/>
      <c r="AR651" s="233" t="s">
        <v>331</v>
      </c>
      <c r="AS651" s="233" t="s">
        <v>332</v>
      </c>
      <c r="AT651" s="233" t="s">
        <v>333</v>
      </c>
      <c r="AU651" s="233"/>
      <c r="AV651" s="233"/>
      <c r="AW651" s="233"/>
      <c r="AX651" s="233"/>
      <c r="AY651" s="233"/>
      <c r="AZ651" s="233"/>
      <c r="BA651" s="233"/>
      <c r="BB651" s="233"/>
    </row>
    <row r="652" spans="1:54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 t="s">
        <v>569</v>
      </c>
      <c r="AK652" s="233" t="s">
        <v>570</v>
      </c>
      <c r="AL652" s="233" t="s">
        <v>571</v>
      </c>
      <c r="AM652" s="233"/>
      <c r="AN652" s="233"/>
      <c r="AO652" s="233"/>
      <c r="AP652" s="233"/>
      <c r="AQ652" s="233"/>
      <c r="AR652" s="233" t="s">
        <v>677</v>
      </c>
      <c r="AS652" s="233" t="s">
        <v>678</v>
      </c>
      <c r="AT652" s="233" t="s">
        <v>471</v>
      </c>
      <c r="AU652" s="233"/>
      <c r="AV652" s="233"/>
      <c r="AW652" s="233"/>
      <c r="AX652" s="233"/>
      <c r="AY652" s="233"/>
      <c r="AZ652" s="233"/>
      <c r="BA652" s="233"/>
      <c r="BB652" s="233"/>
    </row>
    <row r="653" spans="1:54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 t="s">
        <v>574</v>
      </c>
      <c r="AK653" s="233" t="s">
        <v>575</v>
      </c>
      <c r="AL653" s="233" t="s">
        <v>343</v>
      </c>
      <c r="AM653" s="233"/>
      <c r="AN653" s="233"/>
      <c r="AO653" s="233"/>
      <c r="AP653" s="233"/>
      <c r="AQ653" s="233"/>
      <c r="AR653" s="233" t="s">
        <v>677</v>
      </c>
      <c r="AS653" s="233" t="s">
        <v>678</v>
      </c>
      <c r="AT653" s="233" t="s">
        <v>471</v>
      </c>
      <c r="AU653" s="233"/>
      <c r="AV653" s="233"/>
      <c r="AW653" s="233"/>
      <c r="AX653" s="233"/>
      <c r="AY653" s="233"/>
      <c r="AZ653" s="233"/>
      <c r="BA653" s="233"/>
      <c r="BB653" s="233"/>
    </row>
    <row r="654" spans="1:54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 t="s">
        <v>576</v>
      </c>
      <c r="AK654" s="233" t="s">
        <v>577</v>
      </c>
      <c r="AL654" s="233" t="s">
        <v>466</v>
      </c>
      <c r="AM654" s="233"/>
      <c r="AN654" s="233"/>
      <c r="AO654" s="233"/>
      <c r="AP654" s="233"/>
      <c r="AQ654" s="233"/>
      <c r="AR654" s="233" t="s">
        <v>677</v>
      </c>
      <c r="AS654" s="233" t="s">
        <v>678</v>
      </c>
      <c r="AT654" s="233" t="s">
        <v>471</v>
      </c>
      <c r="AU654" s="233"/>
      <c r="AV654" s="233"/>
      <c r="AW654" s="233"/>
      <c r="AX654" s="233"/>
      <c r="AY654" s="233"/>
      <c r="AZ654" s="233"/>
      <c r="BA654" s="233"/>
      <c r="BB654" s="233"/>
    </row>
    <row r="655" spans="1:54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 t="s">
        <v>578</v>
      </c>
      <c r="AK655" s="233" t="s">
        <v>579</v>
      </c>
      <c r="AL655" s="233" t="s">
        <v>580</v>
      </c>
      <c r="AM655" s="233"/>
      <c r="AN655" s="233"/>
      <c r="AO655" s="233"/>
      <c r="AP655" s="233"/>
      <c r="AQ655" s="233"/>
      <c r="AR655" s="233" t="s">
        <v>677</v>
      </c>
      <c r="AS655" s="233" t="s">
        <v>678</v>
      </c>
      <c r="AT655" s="233" t="s">
        <v>471</v>
      </c>
      <c r="AU655" s="233"/>
      <c r="AV655" s="233"/>
      <c r="AW655" s="233"/>
      <c r="AX655" s="233"/>
      <c r="AY655" s="233"/>
      <c r="AZ655" s="233"/>
      <c r="BA655" s="233"/>
      <c r="BB655" s="233"/>
    </row>
    <row r="656" spans="1:54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 t="s">
        <v>327</v>
      </c>
      <c r="AK656" s="233" t="s">
        <v>328</v>
      </c>
      <c r="AL656" s="233" t="s">
        <v>329</v>
      </c>
      <c r="AM656" s="233"/>
      <c r="AN656" s="233"/>
      <c r="AO656" s="233"/>
      <c r="AP656" s="233"/>
      <c r="AQ656" s="233"/>
      <c r="AR656" s="233" t="s">
        <v>334</v>
      </c>
      <c r="AS656" s="233" t="s">
        <v>335</v>
      </c>
      <c r="AT656" s="233" t="s">
        <v>336</v>
      </c>
      <c r="AU656" s="233"/>
      <c r="AV656" s="233"/>
      <c r="AW656" s="233"/>
      <c r="AX656" s="233"/>
      <c r="AY656" s="233"/>
      <c r="AZ656" s="233"/>
      <c r="BA656" s="233"/>
      <c r="BB656" s="233"/>
    </row>
    <row r="657" spans="1:54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 t="s">
        <v>327</v>
      </c>
      <c r="AK657" s="233" t="s">
        <v>328</v>
      </c>
      <c r="AL657" s="233" t="s">
        <v>329</v>
      </c>
      <c r="AM657" s="233"/>
      <c r="AN657" s="233"/>
      <c r="AO657" s="233"/>
      <c r="AP657" s="233"/>
      <c r="AQ657" s="233"/>
      <c r="AR657" s="233" t="s">
        <v>334</v>
      </c>
      <c r="AS657" s="233" t="s">
        <v>335</v>
      </c>
      <c r="AT657" s="233" t="s">
        <v>336</v>
      </c>
      <c r="AU657" s="233"/>
      <c r="AV657" s="233"/>
      <c r="AW657" s="233"/>
      <c r="AX657" s="233"/>
      <c r="AY657" s="233"/>
      <c r="AZ657" s="233"/>
      <c r="BA657" s="233"/>
      <c r="BB657" s="233"/>
    </row>
    <row r="658" spans="1:54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 t="s">
        <v>327</v>
      </c>
      <c r="AK658" s="233" t="s">
        <v>328</v>
      </c>
      <c r="AL658" s="233" t="s">
        <v>329</v>
      </c>
      <c r="AM658" s="233"/>
      <c r="AN658" s="233"/>
      <c r="AO658" s="233"/>
      <c r="AP658" s="233"/>
      <c r="AQ658" s="233"/>
      <c r="AR658" s="233" t="s">
        <v>327</v>
      </c>
      <c r="AS658" s="233" t="s">
        <v>328</v>
      </c>
      <c r="AT658" s="233" t="s">
        <v>329</v>
      </c>
      <c r="AU658" s="233"/>
      <c r="AV658" s="233"/>
      <c r="AW658" s="233"/>
      <c r="AX658" s="233"/>
      <c r="AY658" s="233"/>
      <c r="AZ658" s="233"/>
      <c r="BA658" s="233"/>
      <c r="BB658" s="233"/>
    </row>
    <row r="659" spans="1:54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 t="s">
        <v>581</v>
      </c>
      <c r="AK659" s="233" t="s">
        <v>582</v>
      </c>
      <c r="AL659" s="233" t="s">
        <v>394</v>
      </c>
      <c r="AM659" s="233"/>
      <c r="AN659" s="233"/>
      <c r="AO659" s="233"/>
      <c r="AP659" s="233"/>
      <c r="AQ659" s="233"/>
      <c r="AR659" s="233" t="s">
        <v>327</v>
      </c>
      <c r="AS659" s="233" t="s">
        <v>328</v>
      </c>
      <c r="AT659" s="233" t="s">
        <v>329</v>
      </c>
      <c r="AU659" s="233"/>
      <c r="AV659" s="233"/>
      <c r="AW659" s="233"/>
      <c r="AX659" s="233"/>
      <c r="AY659" s="233"/>
      <c r="AZ659" s="233"/>
      <c r="BA659" s="233"/>
      <c r="BB659" s="233"/>
    </row>
    <row r="660" spans="1:54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 t="s">
        <v>730</v>
      </c>
      <c r="AK660" s="233" t="s">
        <v>731</v>
      </c>
      <c r="AL660" s="233" t="s">
        <v>343</v>
      </c>
      <c r="AM660" s="233"/>
      <c r="AN660" s="233"/>
      <c r="AO660" s="233"/>
      <c r="AP660" s="233"/>
      <c r="AQ660" s="233"/>
      <c r="AR660" s="233" t="s">
        <v>327</v>
      </c>
      <c r="AS660" s="233" t="s">
        <v>328</v>
      </c>
      <c r="AT660" s="233" t="s">
        <v>329</v>
      </c>
      <c r="AU660" s="233"/>
      <c r="AV660" s="233"/>
      <c r="AW660" s="233"/>
      <c r="AX660" s="233"/>
      <c r="AY660" s="233"/>
      <c r="AZ660" s="233"/>
      <c r="BA660" s="233"/>
      <c r="BB660" s="233"/>
    </row>
    <row r="661" spans="1:54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 t="s">
        <v>583</v>
      </c>
      <c r="AK661" s="233" t="s">
        <v>584</v>
      </c>
      <c r="AL661" s="233" t="s">
        <v>505</v>
      </c>
      <c r="AM661" s="233"/>
      <c r="AN661" s="233"/>
      <c r="AO661" s="233"/>
      <c r="AP661" s="233"/>
      <c r="AQ661" s="233"/>
      <c r="AR661" s="233" t="s">
        <v>327</v>
      </c>
      <c r="AS661" s="233" t="s">
        <v>328</v>
      </c>
      <c r="AT661" s="233" t="s">
        <v>329</v>
      </c>
      <c r="AU661" s="233"/>
      <c r="AV661" s="233"/>
      <c r="AW661" s="233"/>
      <c r="AX661" s="233"/>
      <c r="AY661" s="233"/>
      <c r="AZ661" s="233"/>
      <c r="BA661" s="233"/>
      <c r="BB661" s="233"/>
    </row>
    <row r="662" spans="1:54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 t="s">
        <v>585</v>
      </c>
      <c r="AK662" s="233" t="s">
        <v>586</v>
      </c>
      <c r="AL662" s="233" t="s">
        <v>330</v>
      </c>
      <c r="AM662" s="233"/>
      <c r="AN662" s="233"/>
      <c r="AO662" s="233"/>
      <c r="AP662" s="233"/>
      <c r="AQ662" s="233"/>
      <c r="AR662" s="233" t="s">
        <v>730</v>
      </c>
      <c r="AS662" s="233" t="s">
        <v>731</v>
      </c>
      <c r="AT662" s="233" t="s">
        <v>343</v>
      </c>
      <c r="AU662" s="233"/>
      <c r="AV662" s="233"/>
      <c r="AW662" s="233"/>
      <c r="AX662" s="233"/>
      <c r="AY662" s="233"/>
      <c r="AZ662" s="233"/>
      <c r="BA662" s="233"/>
      <c r="BB662" s="233"/>
    </row>
    <row r="663" spans="1:54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 t="s">
        <v>587</v>
      </c>
      <c r="AK663" s="233" t="s">
        <v>588</v>
      </c>
      <c r="AL663" s="233" t="s">
        <v>394</v>
      </c>
      <c r="AM663" s="233"/>
      <c r="AN663" s="233"/>
      <c r="AO663" s="233"/>
      <c r="AP663" s="233"/>
      <c r="AQ663" s="233"/>
      <c r="AR663" s="233" t="s">
        <v>730</v>
      </c>
      <c r="AS663" s="233" t="s">
        <v>731</v>
      </c>
      <c r="AT663" s="233" t="s">
        <v>343</v>
      </c>
      <c r="AU663" s="233"/>
      <c r="AV663" s="233"/>
      <c r="AW663" s="233"/>
      <c r="AX663" s="233"/>
      <c r="AY663" s="233"/>
      <c r="AZ663" s="233"/>
      <c r="BA663" s="233"/>
      <c r="BB663" s="233"/>
    </row>
    <row r="664" spans="1:54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 t="s">
        <v>591</v>
      </c>
      <c r="AK664" s="233" t="s">
        <v>592</v>
      </c>
      <c r="AL664" s="233" t="s">
        <v>343</v>
      </c>
      <c r="AM664" s="233"/>
      <c r="AN664" s="233"/>
      <c r="AO664" s="233"/>
      <c r="AP664" s="233"/>
      <c r="AQ664" s="233"/>
      <c r="AR664" s="233" t="s">
        <v>408</v>
      </c>
      <c r="AS664" s="233" t="s">
        <v>409</v>
      </c>
      <c r="AT664" s="233" t="s">
        <v>394</v>
      </c>
      <c r="AU664" s="233"/>
      <c r="AV664" s="233"/>
      <c r="AW664" s="233"/>
      <c r="AX664" s="233"/>
      <c r="AY664" s="233"/>
      <c r="AZ664" s="233"/>
      <c r="BA664" s="233"/>
      <c r="BB664" s="233"/>
    </row>
    <row r="665" spans="1:54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 t="s">
        <v>337</v>
      </c>
      <c r="AK665" s="233" t="s">
        <v>338</v>
      </c>
      <c r="AL665" s="233" t="s">
        <v>329</v>
      </c>
      <c r="AM665" s="233"/>
      <c r="AN665" s="233"/>
      <c r="AO665" s="233"/>
      <c r="AP665" s="233"/>
      <c r="AQ665" s="233"/>
      <c r="AR665" s="233" t="s">
        <v>337</v>
      </c>
      <c r="AS665" s="233" t="s">
        <v>338</v>
      </c>
      <c r="AT665" s="233" t="s">
        <v>329</v>
      </c>
      <c r="AU665" s="233"/>
      <c r="AV665" s="233"/>
      <c r="AW665" s="233"/>
      <c r="AX665" s="233"/>
      <c r="AY665" s="233"/>
      <c r="AZ665" s="233"/>
      <c r="BA665" s="233"/>
      <c r="BB665" s="233"/>
    </row>
    <row r="666" spans="1:54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 t="s">
        <v>593</v>
      </c>
      <c r="AK666" s="233" t="s">
        <v>594</v>
      </c>
      <c r="AL666" s="233" t="s">
        <v>329</v>
      </c>
      <c r="AM666" s="233"/>
      <c r="AN666" s="233"/>
      <c r="AO666" s="233"/>
      <c r="AP666" s="233"/>
      <c r="AQ666" s="233"/>
      <c r="AR666" s="233" t="s">
        <v>337</v>
      </c>
      <c r="AS666" s="233" t="s">
        <v>338</v>
      </c>
      <c r="AT666" s="233" t="s">
        <v>329</v>
      </c>
      <c r="AU666" s="233"/>
      <c r="AV666" s="233"/>
      <c r="AW666" s="233"/>
      <c r="AX666" s="233"/>
      <c r="AY666" s="233"/>
      <c r="AZ666" s="233"/>
      <c r="BA666" s="233"/>
      <c r="BB666" s="233"/>
    </row>
    <row r="667" spans="1:54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 t="s">
        <v>595</v>
      </c>
      <c r="AK667" s="233" t="s">
        <v>596</v>
      </c>
      <c r="AL667" s="233" t="s">
        <v>343</v>
      </c>
      <c r="AM667" s="233"/>
      <c r="AN667" s="233"/>
      <c r="AO667" s="233"/>
      <c r="AP667" s="233"/>
      <c r="AQ667" s="233"/>
      <c r="AR667" s="233" t="s">
        <v>411</v>
      </c>
      <c r="AS667" s="233" t="s">
        <v>412</v>
      </c>
      <c r="AT667" s="233" t="s">
        <v>413</v>
      </c>
      <c r="AU667" s="233"/>
      <c r="AV667" s="233"/>
      <c r="AW667" s="233"/>
      <c r="AX667" s="233"/>
      <c r="AY667" s="233"/>
      <c r="AZ667" s="233"/>
      <c r="BA667" s="233"/>
      <c r="BB667" s="233"/>
    </row>
    <row r="668" spans="1:54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 t="s">
        <v>589</v>
      </c>
      <c r="AK668" s="233" t="s">
        <v>590</v>
      </c>
      <c r="AL668" s="233" t="s">
        <v>343</v>
      </c>
      <c r="AM668" s="233"/>
      <c r="AN668" s="233"/>
      <c r="AO668" s="233"/>
      <c r="AP668" s="233"/>
      <c r="AQ668" s="233"/>
      <c r="AR668" s="233" t="s">
        <v>763</v>
      </c>
      <c r="AS668" s="233" t="s">
        <v>764</v>
      </c>
      <c r="AT668" s="233" t="s">
        <v>343</v>
      </c>
      <c r="AU668" s="233"/>
      <c r="AV668" s="233"/>
      <c r="AW668" s="233"/>
      <c r="AX668" s="233"/>
      <c r="AY668" s="233"/>
      <c r="AZ668" s="233"/>
      <c r="BA668" s="233"/>
      <c r="BB668" s="233"/>
    </row>
    <row r="669" spans="1:54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 t="s">
        <v>597</v>
      </c>
      <c r="AK669" s="233" t="s">
        <v>598</v>
      </c>
      <c r="AL669" s="233" t="s">
        <v>343</v>
      </c>
      <c r="AM669" s="233"/>
      <c r="AN669" s="233"/>
      <c r="AO669" s="233"/>
      <c r="AP669" s="233"/>
      <c r="AQ669" s="233"/>
      <c r="AR669" s="233" t="s">
        <v>679</v>
      </c>
      <c r="AS669" s="233" t="s">
        <v>680</v>
      </c>
      <c r="AT669" s="233" t="s">
        <v>319</v>
      </c>
      <c r="AU669" s="233"/>
      <c r="AV669" s="233"/>
      <c r="AW669" s="233"/>
      <c r="AX669" s="233"/>
      <c r="AY669" s="233"/>
      <c r="AZ669" s="233"/>
      <c r="BA669" s="233"/>
      <c r="BB669" s="233"/>
    </row>
    <row r="670" spans="1:54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 t="s">
        <v>679</v>
      </c>
      <c r="AK670" s="233" t="s">
        <v>680</v>
      </c>
      <c r="AL670" s="233" t="s">
        <v>319</v>
      </c>
      <c r="AM670" s="233"/>
      <c r="AN670" s="233"/>
      <c r="AO670" s="233"/>
      <c r="AP670" s="233"/>
      <c r="AQ670" s="233"/>
      <c r="AR670" s="233" t="s">
        <v>679</v>
      </c>
      <c r="AS670" s="233" t="s">
        <v>680</v>
      </c>
      <c r="AT670" s="233" t="s">
        <v>319</v>
      </c>
      <c r="AU670" s="233"/>
      <c r="AV670" s="233"/>
      <c r="AW670" s="233"/>
      <c r="AX670" s="233"/>
      <c r="AY670" s="233"/>
      <c r="AZ670" s="233"/>
      <c r="BA670" s="233"/>
      <c r="BB670" s="233"/>
    </row>
    <row r="671" spans="1:54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 t="s">
        <v>679</v>
      </c>
      <c r="AK671" s="233" t="s">
        <v>680</v>
      </c>
      <c r="AL671" s="233" t="s">
        <v>319</v>
      </c>
      <c r="AM671" s="233"/>
      <c r="AN671" s="233"/>
      <c r="AO671" s="233"/>
      <c r="AP671" s="233"/>
      <c r="AQ671" s="233"/>
      <c r="AR671" s="233" t="s">
        <v>679</v>
      </c>
      <c r="AS671" s="233" t="s">
        <v>680</v>
      </c>
      <c r="AT671" s="233" t="s">
        <v>319</v>
      </c>
      <c r="AU671" s="233"/>
      <c r="AV671" s="233"/>
      <c r="AW671" s="233"/>
      <c r="AX671" s="233"/>
      <c r="AY671" s="233"/>
      <c r="AZ671" s="233"/>
      <c r="BA671" s="233"/>
      <c r="BB671" s="233"/>
    </row>
    <row r="672" spans="1:54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 t="s">
        <v>679</v>
      </c>
      <c r="AK672" s="233" t="s">
        <v>680</v>
      </c>
      <c r="AL672" s="233" t="s">
        <v>319</v>
      </c>
      <c r="AM672" s="233"/>
      <c r="AN672" s="233"/>
      <c r="AO672" s="233"/>
      <c r="AP672" s="233"/>
      <c r="AQ672" s="233"/>
      <c r="AR672" s="233" t="s">
        <v>679</v>
      </c>
      <c r="AS672" s="233" t="s">
        <v>680</v>
      </c>
      <c r="AT672" s="233" t="s">
        <v>319</v>
      </c>
      <c r="AU672" s="233"/>
      <c r="AV672" s="233"/>
      <c r="AW672" s="233"/>
      <c r="AX672" s="233"/>
      <c r="AY672" s="233"/>
      <c r="AZ672" s="233"/>
      <c r="BA672" s="233"/>
      <c r="BB672" s="233"/>
    </row>
    <row r="673" spans="1:54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 t="s">
        <v>599</v>
      </c>
      <c r="AK673" s="233" t="s">
        <v>600</v>
      </c>
      <c r="AL673" s="233" t="s">
        <v>343</v>
      </c>
      <c r="AM673" s="233"/>
      <c r="AN673" s="233"/>
      <c r="AO673" s="233"/>
      <c r="AP673" s="233"/>
      <c r="AQ673" s="233"/>
      <c r="AR673" s="233" t="s">
        <v>681</v>
      </c>
      <c r="AS673" s="233" t="s">
        <v>682</v>
      </c>
      <c r="AT673" s="233" t="s">
        <v>652</v>
      </c>
      <c r="AU673" s="233"/>
      <c r="AV673" s="233"/>
      <c r="AW673" s="233"/>
      <c r="AX673" s="233"/>
      <c r="AY673" s="233"/>
      <c r="AZ673" s="233"/>
      <c r="BA673" s="233"/>
      <c r="BB673" s="233"/>
    </row>
    <row r="674" spans="1:54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 t="s">
        <v>601</v>
      </c>
      <c r="AK674" s="233" t="s">
        <v>602</v>
      </c>
      <c r="AL674" s="233" t="s">
        <v>343</v>
      </c>
      <c r="AM674" s="233"/>
      <c r="AN674" s="233"/>
      <c r="AO674" s="233"/>
      <c r="AP674" s="233"/>
      <c r="AQ674" s="233"/>
      <c r="AR674" s="233" t="s">
        <v>681</v>
      </c>
      <c r="AS674" s="233" t="s">
        <v>682</v>
      </c>
      <c r="AT674" s="233" t="s">
        <v>652</v>
      </c>
      <c r="AU674" s="233"/>
      <c r="AV674" s="233"/>
      <c r="AW674" s="233"/>
      <c r="AX674" s="233"/>
      <c r="AY674" s="233"/>
      <c r="AZ674" s="233"/>
      <c r="BA674" s="233"/>
      <c r="BB674" s="233"/>
    </row>
    <row r="675" spans="1:54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 t="s">
        <v>681</v>
      </c>
      <c r="AK675" s="233" t="s">
        <v>682</v>
      </c>
      <c r="AL675" s="233" t="s">
        <v>652</v>
      </c>
      <c r="AM675" s="233"/>
      <c r="AN675" s="233"/>
      <c r="AO675" s="233"/>
      <c r="AP675" s="233"/>
      <c r="AQ675" s="233"/>
      <c r="AR675" s="233" t="s">
        <v>681</v>
      </c>
      <c r="AS675" s="233" t="s">
        <v>682</v>
      </c>
      <c r="AT675" s="233" t="s">
        <v>652</v>
      </c>
      <c r="AU675" s="233"/>
      <c r="AV675" s="233"/>
      <c r="AW675" s="233"/>
      <c r="AX675" s="233"/>
      <c r="AY675" s="233"/>
      <c r="AZ675" s="233"/>
      <c r="BA675" s="233"/>
      <c r="BB675" s="233"/>
    </row>
    <row r="676" spans="1:54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 t="s">
        <v>603</v>
      </c>
      <c r="AK676" s="233" t="s">
        <v>604</v>
      </c>
      <c r="AL676" s="233" t="s">
        <v>343</v>
      </c>
      <c r="AM676" s="233"/>
      <c r="AN676" s="233"/>
      <c r="AO676" s="233"/>
      <c r="AP676" s="233"/>
      <c r="AQ676" s="233"/>
      <c r="AR676" s="233" t="s">
        <v>768</v>
      </c>
      <c r="AS676" s="233" t="s">
        <v>769</v>
      </c>
      <c r="AT676" s="233" t="s">
        <v>343</v>
      </c>
      <c r="AU676" s="233"/>
      <c r="AV676" s="233"/>
      <c r="AW676" s="233"/>
      <c r="AX676" s="233"/>
      <c r="AY676" s="233"/>
      <c r="AZ676" s="233"/>
      <c r="BA676" s="233"/>
      <c r="BB676" s="233"/>
    </row>
    <row r="677" spans="1:54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 t="s">
        <v>605</v>
      </c>
      <c r="AK677" s="233" t="s">
        <v>606</v>
      </c>
      <c r="AL677" s="233" t="s">
        <v>505</v>
      </c>
      <c r="AM677" s="233"/>
      <c r="AN677" s="233"/>
      <c r="AO677" s="233"/>
      <c r="AP677" s="233"/>
      <c r="AQ677" s="233"/>
      <c r="AR677" s="233" t="s">
        <v>414</v>
      </c>
      <c r="AS677" s="233" t="s">
        <v>415</v>
      </c>
      <c r="AT677" s="233" t="s">
        <v>330</v>
      </c>
      <c r="AU677" s="233"/>
      <c r="AV677" s="233"/>
      <c r="AW677" s="233"/>
      <c r="AX677" s="233"/>
      <c r="AY677" s="233"/>
      <c r="AZ677" s="233"/>
      <c r="BA677" s="233"/>
      <c r="BB677" s="233"/>
    </row>
    <row r="678" spans="1:54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 t="s">
        <v>607</v>
      </c>
      <c r="AK678" s="233" t="s">
        <v>608</v>
      </c>
      <c r="AL678" s="233" t="s">
        <v>505</v>
      </c>
      <c r="AM678" s="233"/>
      <c r="AN678" s="233"/>
      <c r="AO678" s="233"/>
      <c r="AP678" s="233"/>
      <c r="AQ678" s="233"/>
      <c r="AR678" s="233" t="s">
        <v>765</v>
      </c>
      <c r="AS678" s="233" t="s">
        <v>766</v>
      </c>
      <c r="AT678" s="233" t="s">
        <v>767</v>
      </c>
      <c r="AU678" s="233"/>
      <c r="AV678" s="233"/>
      <c r="AW678" s="233"/>
      <c r="AX678" s="233"/>
      <c r="AY678" s="233"/>
      <c r="AZ678" s="233"/>
      <c r="BA678" s="233"/>
      <c r="BB678" s="233"/>
    </row>
    <row r="679" spans="1:54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 t="s">
        <v>609</v>
      </c>
      <c r="AK679" s="233" t="s">
        <v>610</v>
      </c>
      <c r="AL679" s="233" t="s">
        <v>611</v>
      </c>
      <c r="AM679" s="233"/>
      <c r="AN679" s="233"/>
      <c r="AO679" s="233"/>
      <c r="AP679" s="233"/>
      <c r="AQ679" s="233"/>
      <c r="AR679" s="233" t="s">
        <v>683</v>
      </c>
      <c r="AS679" s="233" t="s">
        <v>684</v>
      </c>
      <c r="AT679" s="233" t="s">
        <v>676</v>
      </c>
      <c r="AU679" s="233"/>
      <c r="AV679" s="233"/>
      <c r="AW679" s="233"/>
      <c r="AX679" s="233"/>
      <c r="AY679" s="233"/>
      <c r="AZ679" s="233"/>
      <c r="BA679" s="233"/>
      <c r="BB679" s="233"/>
    </row>
    <row r="680" spans="1:54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 t="s">
        <v>683</v>
      </c>
      <c r="AK680" s="233" t="s">
        <v>684</v>
      </c>
      <c r="AL680" s="233" t="s">
        <v>676</v>
      </c>
      <c r="AM680" s="233"/>
      <c r="AN680" s="233"/>
      <c r="AO680" s="233"/>
      <c r="AP680" s="233"/>
      <c r="AQ680" s="233"/>
      <c r="AR680" s="233" t="s">
        <v>683</v>
      </c>
      <c r="AS680" s="233" t="s">
        <v>684</v>
      </c>
      <c r="AT680" s="233" t="s">
        <v>676</v>
      </c>
      <c r="AU680" s="233"/>
      <c r="AV680" s="233"/>
      <c r="AW680" s="233"/>
      <c r="AX680" s="233"/>
      <c r="AY680" s="233"/>
      <c r="AZ680" s="233"/>
      <c r="BA680" s="233"/>
      <c r="BB680" s="233"/>
    </row>
    <row r="681" spans="1:54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 t="s">
        <v>683</v>
      </c>
      <c r="AK681" s="233" t="s">
        <v>684</v>
      </c>
      <c r="AL681" s="233" t="s">
        <v>676</v>
      </c>
      <c r="AM681" s="233"/>
      <c r="AN681" s="233"/>
      <c r="AO681" s="233"/>
      <c r="AP681" s="233"/>
      <c r="AQ681" s="233"/>
      <c r="AR681" s="233" t="s">
        <v>683</v>
      </c>
      <c r="AS681" s="233" t="s">
        <v>684</v>
      </c>
      <c r="AT681" s="233" t="s">
        <v>676</v>
      </c>
      <c r="AU681" s="233"/>
      <c r="AV681" s="233"/>
      <c r="AW681" s="233"/>
      <c r="AX681" s="233"/>
      <c r="AY681" s="233"/>
      <c r="AZ681" s="233"/>
      <c r="BA681" s="233"/>
      <c r="BB681" s="233"/>
    </row>
    <row r="682" spans="1:54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 t="s">
        <v>683</v>
      </c>
      <c r="AK682" s="233" t="s">
        <v>684</v>
      </c>
      <c r="AL682" s="233" t="s">
        <v>676</v>
      </c>
      <c r="AM682" s="233"/>
      <c r="AN682" s="233"/>
      <c r="AO682" s="233"/>
      <c r="AP682" s="233"/>
      <c r="AQ682" s="233"/>
      <c r="AR682" s="233" t="s">
        <v>683</v>
      </c>
      <c r="AS682" s="233" t="s">
        <v>684</v>
      </c>
      <c r="AT682" s="233" t="s">
        <v>676</v>
      </c>
      <c r="AU682" s="233"/>
      <c r="AV682" s="233"/>
      <c r="AW682" s="233"/>
      <c r="AX682" s="233"/>
      <c r="AY682" s="233"/>
      <c r="AZ682" s="233"/>
      <c r="BA682" s="233"/>
      <c r="BB682" s="233"/>
    </row>
    <row r="683" spans="1:54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 t="s">
        <v>785</v>
      </c>
      <c r="AK683" s="233" t="s">
        <v>521</v>
      </c>
      <c r="AL683" s="233" t="s">
        <v>394</v>
      </c>
      <c r="AM683" s="233"/>
      <c r="AN683" s="233"/>
      <c r="AO683" s="233"/>
      <c r="AP683" s="233"/>
      <c r="AQ683" s="233"/>
      <c r="AR683" s="233" t="s">
        <v>770</v>
      </c>
      <c r="AS683" s="233" t="s">
        <v>771</v>
      </c>
      <c r="AT683" s="233" t="s">
        <v>772</v>
      </c>
      <c r="AU683" s="233"/>
      <c r="AV683" s="233"/>
      <c r="AW683" s="233"/>
      <c r="AX683" s="233"/>
      <c r="AY683" s="233"/>
      <c r="AZ683" s="233"/>
      <c r="BA683" s="233"/>
      <c r="BB683" s="233"/>
    </row>
    <row r="684" spans="1:54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 t="s">
        <v>786</v>
      </c>
      <c r="AK684" s="233" t="s">
        <v>534</v>
      </c>
      <c r="AL684" s="233" t="s">
        <v>535</v>
      </c>
      <c r="AM684" s="233"/>
      <c r="AN684" s="233"/>
      <c r="AO684" s="233"/>
      <c r="AP684" s="233"/>
      <c r="AQ684" s="233"/>
      <c r="AR684" s="233" t="s">
        <v>685</v>
      </c>
      <c r="AS684" s="233" t="s">
        <v>686</v>
      </c>
      <c r="AT684" s="233" t="s">
        <v>676</v>
      </c>
      <c r="AU684" s="233"/>
      <c r="AV684" s="233"/>
      <c r="AW684" s="233"/>
      <c r="AX684" s="233"/>
      <c r="AY684" s="233"/>
      <c r="AZ684" s="233"/>
      <c r="BA684" s="233"/>
      <c r="BB684" s="233"/>
    </row>
    <row r="685" spans="1:54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 t="s">
        <v>787</v>
      </c>
      <c r="AK685" s="233" t="s">
        <v>788</v>
      </c>
      <c r="AL685" s="233" t="s">
        <v>394</v>
      </c>
      <c r="AM685" s="233"/>
      <c r="AN685" s="233"/>
      <c r="AO685" s="233"/>
      <c r="AP685" s="233"/>
      <c r="AQ685" s="233"/>
      <c r="AR685" s="233" t="s">
        <v>685</v>
      </c>
      <c r="AS685" s="233" t="s">
        <v>686</v>
      </c>
      <c r="AT685" s="233" t="s">
        <v>676</v>
      </c>
      <c r="AU685" s="233"/>
      <c r="AV685" s="233"/>
      <c r="AW685" s="233"/>
      <c r="AX685" s="233"/>
      <c r="AY685" s="233"/>
      <c r="AZ685" s="233"/>
      <c r="BA685" s="233"/>
      <c r="BB685" s="233"/>
    </row>
    <row r="686" spans="1:54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 t="s">
        <v>789</v>
      </c>
      <c r="AK686" s="233" t="s">
        <v>546</v>
      </c>
      <c r="AL686" s="233" t="s">
        <v>343</v>
      </c>
      <c r="AM686" s="233"/>
      <c r="AN686" s="233"/>
      <c r="AO686" s="233"/>
      <c r="AP686" s="233"/>
      <c r="AQ686" s="233"/>
      <c r="AR686" s="233" t="s">
        <v>685</v>
      </c>
      <c r="AS686" s="233" t="s">
        <v>686</v>
      </c>
      <c r="AT686" s="233" t="s">
        <v>676</v>
      </c>
      <c r="AU686" s="233"/>
      <c r="AV686" s="233"/>
      <c r="AW686" s="233"/>
      <c r="AX686" s="233"/>
      <c r="AY686" s="233"/>
      <c r="AZ686" s="233"/>
      <c r="BA686" s="233"/>
      <c r="BB686" s="233"/>
    </row>
    <row r="687" spans="1:54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 t="s">
        <v>685</v>
      </c>
      <c r="AK687" s="233" t="s">
        <v>686</v>
      </c>
      <c r="AL687" s="233" t="s">
        <v>676</v>
      </c>
      <c r="AM687" s="233"/>
      <c r="AN687" s="233"/>
      <c r="AO687" s="233"/>
      <c r="AP687" s="233"/>
      <c r="AQ687" s="233"/>
      <c r="AR687" s="233" t="s">
        <v>685</v>
      </c>
      <c r="AS687" s="233" t="s">
        <v>686</v>
      </c>
      <c r="AT687" s="233" t="s">
        <v>676</v>
      </c>
      <c r="AU687" s="233"/>
      <c r="AV687" s="233"/>
      <c r="AW687" s="233"/>
      <c r="AX687" s="233"/>
      <c r="AY687" s="233"/>
      <c r="AZ687" s="233"/>
      <c r="BA687" s="233"/>
      <c r="BB687" s="233"/>
    </row>
    <row r="688" spans="1:54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 t="s">
        <v>685</v>
      </c>
      <c r="AK688" s="233" t="s">
        <v>686</v>
      </c>
      <c r="AL688" s="233" t="s">
        <v>676</v>
      </c>
      <c r="AM688" s="233"/>
      <c r="AN688" s="233"/>
      <c r="AO688" s="233"/>
      <c r="AP688" s="233"/>
      <c r="AQ688" s="233"/>
      <c r="AR688" s="233" t="s">
        <v>416</v>
      </c>
      <c r="AS688" s="233" t="s">
        <v>417</v>
      </c>
      <c r="AT688" s="233" t="s">
        <v>418</v>
      </c>
      <c r="AU688" s="233"/>
      <c r="AV688" s="233"/>
      <c r="AW688" s="233"/>
      <c r="AX688" s="233"/>
      <c r="AY688" s="233"/>
      <c r="AZ688" s="233"/>
      <c r="BA688" s="233"/>
      <c r="BB688" s="233"/>
    </row>
    <row r="689" spans="1:54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 t="s">
        <v>685</v>
      </c>
      <c r="AK689" s="233" t="s">
        <v>686</v>
      </c>
      <c r="AL689" s="233" t="s">
        <v>676</v>
      </c>
      <c r="AM689" s="233"/>
      <c r="AN689" s="233"/>
      <c r="AO689" s="233"/>
      <c r="AP689" s="233"/>
      <c r="AQ689" s="233"/>
      <c r="AR689" s="233" t="s">
        <v>635</v>
      </c>
      <c r="AS689" s="233" t="s">
        <v>636</v>
      </c>
      <c r="AT689" s="233" t="s">
        <v>637</v>
      </c>
      <c r="AU689" s="233"/>
      <c r="AV689" s="233"/>
      <c r="AW689" s="233"/>
      <c r="AX689" s="233"/>
      <c r="AY689" s="233"/>
      <c r="AZ689" s="233"/>
      <c r="BA689" s="233"/>
      <c r="BB689" s="233"/>
    </row>
    <row r="690" spans="1:54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 t="s">
        <v>635</v>
      </c>
      <c r="AK690" s="233" t="s">
        <v>636</v>
      </c>
      <c r="AL690" s="233" t="s">
        <v>637</v>
      </c>
      <c r="AM690" s="233"/>
      <c r="AN690" s="233"/>
      <c r="AO690" s="233"/>
      <c r="AP690" s="233"/>
      <c r="AQ690" s="233"/>
      <c r="AR690" s="233" t="s">
        <v>635</v>
      </c>
      <c r="AS690" s="233" t="s">
        <v>636</v>
      </c>
      <c r="AT690" s="233" t="s">
        <v>637</v>
      </c>
      <c r="AU690" s="233"/>
      <c r="AV690" s="233"/>
      <c r="AW690" s="233"/>
      <c r="AX690" s="233"/>
      <c r="AY690" s="233"/>
      <c r="AZ690" s="233"/>
      <c r="BA690" s="233"/>
      <c r="BB690" s="233"/>
    </row>
    <row r="691" spans="1:54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 t="s">
        <v>638</v>
      </c>
      <c r="AK691" s="233" t="s">
        <v>636</v>
      </c>
      <c r="AL691" s="233" t="s">
        <v>621</v>
      </c>
      <c r="AM691" s="233"/>
      <c r="AN691" s="233"/>
      <c r="AO691" s="233"/>
      <c r="AP691" s="233"/>
      <c r="AQ691" s="233"/>
      <c r="AR691" s="233" t="s">
        <v>638</v>
      </c>
      <c r="AS691" s="233" t="s">
        <v>636</v>
      </c>
      <c r="AT691" s="233" t="s">
        <v>621</v>
      </c>
      <c r="AU691" s="233"/>
      <c r="AV691" s="233"/>
      <c r="AW691" s="233"/>
      <c r="AX691" s="233"/>
      <c r="AY691" s="233"/>
      <c r="AZ691" s="233"/>
      <c r="BA691" s="233"/>
      <c r="BB691" s="233"/>
    </row>
    <row r="692" spans="1:54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 t="s">
        <v>639</v>
      </c>
      <c r="AK692" s="233" t="s">
        <v>636</v>
      </c>
      <c r="AL692" s="233" t="s">
        <v>640</v>
      </c>
      <c r="AM692" s="233"/>
      <c r="AN692" s="233"/>
      <c r="AO692" s="233"/>
      <c r="AP692" s="233"/>
      <c r="AQ692" s="233"/>
      <c r="AR692" s="233" t="s">
        <v>638</v>
      </c>
      <c r="AS692" s="233" t="s">
        <v>636</v>
      </c>
      <c r="AT692" s="233" t="s">
        <v>621</v>
      </c>
      <c r="AU692" s="233"/>
      <c r="AV692" s="233"/>
      <c r="AW692" s="233"/>
      <c r="AX692" s="233"/>
      <c r="AY692" s="233"/>
      <c r="AZ692" s="233"/>
      <c r="BA692" s="233"/>
      <c r="BB692" s="233"/>
    </row>
    <row r="693" spans="1:54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 t="s">
        <v>687</v>
      </c>
      <c r="AK693" s="233" t="s">
        <v>636</v>
      </c>
      <c r="AL693" s="233" t="s">
        <v>688</v>
      </c>
      <c r="AM693" s="233"/>
      <c r="AN693" s="233"/>
      <c r="AO693" s="233"/>
      <c r="AP693" s="233"/>
      <c r="AQ693" s="233"/>
      <c r="AR693" s="233" t="s">
        <v>639</v>
      </c>
      <c r="AS693" s="233" t="s">
        <v>636</v>
      </c>
      <c r="AT693" s="233" t="s">
        <v>640</v>
      </c>
      <c r="AU693" s="233"/>
      <c r="AV693" s="233"/>
      <c r="AW693" s="233"/>
      <c r="AX693" s="233"/>
      <c r="AY693" s="233"/>
      <c r="AZ693" s="233"/>
      <c r="BA693" s="233"/>
      <c r="BB693" s="233"/>
    </row>
    <row r="694" spans="1:54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 t="s">
        <v>687</v>
      </c>
      <c r="AK694" s="233" t="s">
        <v>636</v>
      </c>
      <c r="AL694" s="233" t="s">
        <v>688</v>
      </c>
      <c r="AM694" s="233"/>
      <c r="AN694" s="233"/>
      <c r="AO694" s="233"/>
      <c r="AP694" s="233"/>
      <c r="AQ694" s="233"/>
      <c r="AR694" s="233" t="s">
        <v>639</v>
      </c>
      <c r="AS694" s="233" t="s">
        <v>636</v>
      </c>
      <c r="AT694" s="233" t="s">
        <v>640</v>
      </c>
      <c r="AU694" s="233"/>
      <c r="AV694" s="233"/>
      <c r="AW694" s="233"/>
      <c r="AX694" s="233"/>
      <c r="AY694" s="233"/>
      <c r="AZ694" s="233"/>
      <c r="BA694" s="233"/>
      <c r="BB694" s="233"/>
    </row>
    <row r="695" spans="1:54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 t="s">
        <v>687</v>
      </c>
      <c r="AK695" s="233" t="s">
        <v>636</v>
      </c>
      <c r="AL695" s="233" t="s">
        <v>688</v>
      </c>
      <c r="AM695" s="233"/>
      <c r="AN695" s="233"/>
      <c r="AO695" s="233"/>
      <c r="AP695" s="233"/>
      <c r="AQ695" s="233"/>
      <c r="AR695" s="233" t="s">
        <v>687</v>
      </c>
      <c r="AS695" s="233" t="s">
        <v>636</v>
      </c>
      <c r="AT695" s="233" t="s">
        <v>688</v>
      </c>
      <c r="AU695" s="233"/>
      <c r="AV695" s="233"/>
      <c r="AW695" s="233"/>
      <c r="AX695" s="233"/>
      <c r="AY695" s="233"/>
      <c r="AZ695" s="233"/>
      <c r="BA695" s="233"/>
      <c r="BB695" s="233"/>
    </row>
    <row r="696" spans="1:54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 t="s">
        <v>613</v>
      </c>
      <c r="AK696" s="233" t="s">
        <v>614</v>
      </c>
      <c r="AL696" s="233" t="s">
        <v>466</v>
      </c>
      <c r="AM696" s="233"/>
      <c r="AN696" s="233"/>
      <c r="AO696" s="233"/>
      <c r="AP696" s="233"/>
      <c r="AQ696" s="233"/>
      <c r="AR696" s="233" t="s">
        <v>687</v>
      </c>
      <c r="AS696" s="233" t="s">
        <v>636</v>
      </c>
      <c r="AT696" s="233" t="s">
        <v>688</v>
      </c>
      <c r="AU696" s="233"/>
      <c r="AV696" s="233"/>
      <c r="AW696" s="233"/>
      <c r="AX696" s="233"/>
      <c r="AY696" s="233"/>
      <c r="AZ696" s="233"/>
      <c r="BA696" s="233"/>
      <c r="BB696" s="233"/>
    </row>
    <row r="697" spans="1:54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 t="s">
        <v>732</v>
      </c>
      <c r="AK697" s="233" t="s">
        <v>306</v>
      </c>
      <c r="AL697" s="233" t="s">
        <v>307</v>
      </c>
      <c r="AM697" s="233"/>
      <c r="AN697" s="233"/>
      <c r="AO697" s="233"/>
      <c r="AP697" s="233"/>
      <c r="AQ697" s="233"/>
      <c r="AR697" s="233" t="s">
        <v>687</v>
      </c>
      <c r="AS697" s="233" t="s">
        <v>636</v>
      </c>
      <c r="AT697" s="233" t="s">
        <v>688</v>
      </c>
      <c r="AU697" s="233"/>
      <c r="AV697" s="233"/>
      <c r="AW697" s="233"/>
      <c r="AX697" s="233"/>
      <c r="AY697" s="233"/>
      <c r="AZ697" s="233"/>
      <c r="BA697" s="233"/>
      <c r="BB697" s="233"/>
    </row>
    <row r="698" spans="1:54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 t="s">
        <v>733</v>
      </c>
      <c r="AK698" s="233" t="s">
        <v>308</v>
      </c>
      <c r="AL698" s="233" t="s">
        <v>317</v>
      </c>
      <c r="AM698" s="233"/>
      <c r="AN698" s="233"/>
      <c r="AO698" s="233"/>
      <c r="AP698" s="233"/>
      <c r="AQ698" s="233"/>
      <c r="AR698" s="233" t="s">
        <v>687</v>
      </c>
      <c r="AS698" s="233" t="s">
        <v>636</v>
      </c>
      <c r="AT698" s="233" t="s">
        <v>688</v>
      </c>
      <c r="AU698" s="233"/>
      <c r="AV698" s="233"/>
      <c r="AW698" s="233"/>
      <c r="AX698" s="233"/>
      <c r="AY698" s="233"/>
      <c r="AZ698" s="233"/>
      <c r="BA698" s="233"/>
      <c r="BB698" s="233"/>
    </row>
    <row r="699" spans="1:54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 t="s">
        <v>733</v>
      </c>
      <c r="AK699" s="233" t="s">
        <v>308</v>
      </c>
      <c r="AL699" s="233" t="s">
        <v>317</v>
      </c>
      <c r="AM699" s="233"/>
      <c r="AN699" s="233"/>
      <c r="AO699" s="233"/>
      <c r="AP699" s="233"/>
      <c r="AQ699" s="233"/>
      <c r="AR699" s="233" t="s">
        <v>732</v>
      </c>
      <c r="AS699" s="233" t="s">
        <v>306</v>
      </c>
      <c r="AT699" s="233" t="s">
        <v>307</v>
      </c>
      <c r="AU699" s="233"/>
      <c r="AV699" s="233"/>
      <c r="AW699" s="233"/>
      <c r="AX699" s="233"/>
      <c r="AY699" s="233"/>
      <c r="AZ699" s="233"/>
      <c r="BA699" s="233"/>
      <c r="BB699" s="233"/>
    </row>
    <row r="700" spans="1:54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 t="s">
        <v>734</v>
      </c>
      <c r="AK700" s="233" t="s">
        <v>312</v>
      </c>
      <c r="AL700" s="233" t="s">
        <v>735</v>
      </c>
      <c r="AM700" s="233"/>
      <c r="AN700" s="233"/>
      <c r="AO700" s="233"/>
      <c r="AP700" s="233"/>
      <c r="AQ700" s="233"/>
      <c r="AR700" s="233" t="s">
        <v>732</v>
      </c>
      <c r="AS700" s="233" t="s">
        <v>306</v>
      </c>
      <c r="AT700" s="233" t="s">
        <v>307</v>
      </c>
      <c r="AU700" s="233"/>
      <c r="AV700" s="233"/>
      <c r="AW700" s="233"/>
      <c r="AX700" s="233"/>
      <c r="AY700" s="233"/>
      <c r="AZ700" s="233"/>
      <c r="BA700" s="233"/>
      <c r="BB700" s="233"/>
    </row>
    <row r="701" spans="1:54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 t="s">
        <v>734</v>
      </c>
      <c r="AK701" s="233" t="s">
        <v>312</v>
      </c>
      <c r="AL701" s="233" t="s">
        <v>309</v>
      </c>
      <c r="AM701" s="233"/>
      <c r="AN701" s="233"/>
      <c r="AO701" s="233"/>
      <c r="AP701" s="233"/>
      <c r="AQ701" s="233"/>
      <c r="AR701" s="233" t="s">
        <v>733</v>
      </c>
      <c r="AS701" s="233" t="s">
        <v>308</v>
      </c>
      <c r="AT701" s="233" t="s">
        <v>317</v>
      </c>
      <c r="AU701" s="233"/>
      <c r="AV701" s="233"/>
      <c r="AW701" s="233"/>
      <c r="AX701" s="233"/>
      <c r="AY701" s="233"/>
      <c r="AZ701" s="233"/>
      <c r="BA701" s="233"/>
      <c r="BB701" s="233"/>
    </row>
    <row r="702" spans="1:54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 t="s">
        <v>736</v>
      </c>
      <c r="AK702" s="233" t="s">
        <v>312</v>
      </c>
      <c r="AL702" s="233" t="s">
        <v>314</v>
      </c>
      <c r="AM702" s="233"/>
      <c r="AN702" s="233"/>
      <c r="AO702" s="233"/>
      <c r="AP702" s="233"/>
      <c r="AQ702" s="233"/>
      <c r="AR702" s="233" t="s">
        <v>733</v>
      </c>
      <c r="AS702" s="233" t="s">
        <v>308</v>
      </c>
      <c r="AT702" s="233" t="s">
        <v>317</v>
      </c>
      <c r="AU702" s="233"/>
      <c r="AV702" s="233"/>
      <c r="AW702" s="233"/>
      <c r="AX702" s="233"/>
      <c r="AY702" s="233"/>
      <c r="AZ702" s="233"/>
      <c r="BA702" s="233"/>
      <c r="BB702" s="233"/>
    </row>
    <row r="703" spans="1:54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 t="s">
        <v>615</v>
      </c>
      <c r="AK703" s="233" t="s">
        <v>616</v>
      </c>
      <c r="AL703" s="233" t="s">
        <v>383</v>
      </c>
      <c r="AM703" s="233"/>
      <c r="AN703" s="233"/>
      <c r="AO703" s="233"/>
      <c r="AP703" s="233"/>
      <c r="AQ703" s="233"/>
      <c r="AR703" s="233" t="s">
        <v>734</v>
      </c>
      <c r="AS703" s="233" t="s">
        <v>312</v>
      </c>
      <c r="AT703" s="233" t="s">
        <v>735</v>
      </c>
      <c r="AU703" s="233"/>
      <c r="AV703" s="233"/>
      <c r="AW703" s="233"/>
      <c r="AX703" s="233"/>
      <c r="AY703" s="233"/>
      <c r="AZ703" s="233"/>
      <c r="BA703" s="233"/>
      <c r="BB703" s="233"/>
    </row>
    <row r="704" spans="1:54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 t="s">
        <v>615</v>
      </c>
      <c r="AK704" s="233" t="s">
        <v>616</v>
      </c>
      <c r="AL704" s="233" t="s">
        <v>313</v>
      </c>
      <c r="AM704" s="233"/>
      <c r="AN704" s="233"/>
      <c r="AO704" s="233"/>
      <c r="AP704" s="233"/>
      <c r="AQ704" s="233"/>
      <c r="AR704" s="233" t="s">
        <v>734</v>
      </c>
      <c r="AS704" s="233" t="s">
        <v>312</v>
      </c>
      <c r="AT704" s="233" t="s">
        <v>309</v>
      </c>
      <c r="AU704" s="233"/>
      <c r="AV704" s="233"/>
      <c r="AW704" s="233"/>
      <c r="AX704" s="233"/>
      <c r="AY704" s="233"/>
      <c r="AZ704" s="233"/>
      <c r="BA704" s="233"/>
      <c r="BB704" s="233"/>
    </row>
    <row r="705" spans="1:54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 t="s">
        <v>341</v>
      </c>
      <c r="AK705" s="233" t="s">
        <v>342</v>
      </c>
      <c r="AL705" s="233" t="s">
        <v>343</v>
      </c>
      <c r="AM705" s="233"/>
      <c r="AN705" s="233"/>
      <c r="AO705" s="233"/>
      <c r="AP705" s="233"/>
      <c r="AQ705" s="233"/>
      <c r="AR705" s="233" t="s">
        <v>734</v>
      </c>
      <c r="AS705" s="233" t="s">
        <v>312</v>
      </c>
      <c r="AT705" s="233" t="s">
        <v>309</v>
      </c>
      <c r="AU705" s="233"/>
      <c r="AV705" s="233"/>
      <c r="AW705" s="233"/>
      <c r="AX705" s="233"/>
      <c r="AY705" s="233"/>
      <c r="AZ705" s="233"/>
      <c r="BA705" s="233"/>
      <c r="BB705" s="233"/>
    </row>
    <row r="706" spans="1:54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 t="s">
        <v>618</v>
      </c>
      <c r="AK706" s="233" t="s">
        <v>617</v>
      </c>
      <c r="AL706" s="233" t="s">
        <v>619</v>
      </c>
      <c r="AM706" s="233"/>
      <c r="AN706" s="233"/>
      <c r="AO706" s="233"/>
      <c r="AP706" s="233"/>
      <c r="AQ706" s="233"/>
      <c r="AR706" s="233" t="s">
        <v>734</v>
      </c>
      <c r="AS706" s="233" t="s">
        <v>312</v>
      </c>
      <c r="AT706" s="233" t="s">
        <v>735</v>
      </c>
      <c r="AU706" s="233"/>
      <c r="AV706" s="233"/>
      <c r="AW706" s="233"/>
      <c r="AX706" s="233"/>
      <c r="AY706" s="233"/>
      <c r="AZ706" s="233"/>
      <c r="BA706" s="233"/>
      <c r="BB706" s="233"/>
    </row>
    <row r="707" spans="1:54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 t="s">
        <v>689</v>
      </c>
      <c r="AK707" s="233" t="s">
        <v>690</v>
      </c>
      <c r="AL707" s="233" t="s">
        <v>691</v>
      </c>
      <c r="AM707" s="233"/>
      <c r="AN707" s="233"/>
      <c r="AO707" s="233"/>
      <c r="AP707" s="233"/>
      <c r="AQ707" s="233"/>
      <c r="AR707" s="233" t="s">
        <v>734</v>
      </c>
      <c r="AS707" s="233" t="s">
        <v>312</v>
      </c>
      <c r="AT707" s="233" t="s">
        <v>309</v>
      </c>
      <c r="AU707" s="233"/>
      <c r="AV707" s="233"/>
      <c r="AW707" s="233"/>
      <c r="AX707" s="233"/>
      <c r="AY707" s="233"/>
      <c r="AZ707" s="233"/>
      <c r="BA707" s="233"/>
      <c r="BB707" s="233"/>
    </row>
    <row r="708" spans="1:54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 t="s">
        <v>689</v>
      </c>
      <c r="AK708" s="233" t="s">
        <v>690</v>
      </c>
      <c r="AL708" s="233" t="s">
        <v>691</v>
      </c>
      <c r="AM708" s="233"/>
      <c r="AN708" s="233"/>
      <c r="AO708" s="233"/>
      <c r="AP708" s="233"/>
      <c r="AQ708" s="233"/>
      <c r="AR708" s="233" t="s">
        <v>736</v>
      </c>
      <c r="AS708" s="233" t="s">
        <v>312</v>
      </c>
      <c r="AT708" s="233" t="s">
        <v>314</v>
      </c>
      <c r="AU708" s="233"/>
      <c r="AV708" s="233"/>
      <c r="AW708" s="233"/>
      <c r="AX708" s="233"/>
      <c r="AY708" s="233"/>
      <c r="AZ708" s="233"/>
      <c r="BA708" s="233"/>
      <c r="BB708" s="233"/>
    </row>
    <row r="709" spans="1:54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 t="s">
        <v>689</v>
      </c>
      <c r="AK709" s="233" t="s">
        <v>690</v>
      </c>
      <c r="AL709" s="233" t="s">
        <v>691</v>
      </c>
      <c r="AM709" s="233"/>
      <c r="AN709" s="233"/>
      <c r="AO709" s="233"/>
      <c r="AP709" s="233"/>
      <c r="AQ709" s="233"/>
      <c r="AR709" s="233" t="s">
        <v>736</v>
      </c>
      <c r="AS709" s="233" t="s">
        <v>312</v>
      </c>
      <c r="AT709" s="233" t="s">
        <v>314</v>
      </c>
      <c r="AU709" s="233"/>
      <c r="AV709" s="233"/>
      <c r="AW709" s="233"/>
      <c r="AX709" s="233"/>
      <c r="AY709" s="233"/>
      <c r="AZ709" s="233"/>
      <c r="BA709" s="233"/>
      <c r="BB709" s="233"/>
    </row>
    <row r="710" spans="1:54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 t="s">
        <v>620</v>
      </c>
      <c r="AK710" s="233" t="s">
        <v>534</v>
      </c>
      <c r="AL710" s="233" t="s">
        <v>621</v>
      </c>
      <c r="AM710" s="233"/>
      <c r="AN710" s="233"/>
      <c r="AO710" s="233"/>
      <c r="AP710" s="233"/>
      <c r="AQ710" s="233"/>
      <c r="AR710" s="233" t="s">
        <v>736</v>
      </c>
      <c r="AS710" s="233" t="s">
        <v>312</v>
      </c>
      <c r="AT710" s="233" t="s">
        <v>314</v>
      </c>
      <c r="AU710" s="233"/>
      <c r="AV710" s="233"/>
      <c r="AW710" s="233"/>
      <c r="AX710" s="233"/>
      <c r="AY710" s="233"/>
      <c r="AZ710" s="233"/>
      <c r="BA710" s="233"/>
      <c r="BB710" s="233"/>
    </row>
    <row r="711" spans="1:54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 t="s">
        <v>622</v>
      </c>
      <c r="AK711" s="233" t="s">
        <v>623</v>
      </c>
      <c r="AL711" s="233" t="s">
        <v>343</v>
      </c>
      <c r="AM711" s="233"/>
      <c r="AN711" s="233"/>
      <c r="AO711" s="233"/>
      <c r="AP711" s="233"/>
      <c r="AQ711" s="233"/>
      <c r="AR711" s="233" t="s">
        <v>341</v>
      </c>
      <c r="AS711" s="233" t="s">
        <v>342</v>
      </c>
      <c r="AT711" s="233" t="s">
        <v>343</v>
      </c>
      <c r="AU711" s="233"/>
      <c r="AV711" s="233"/>
      <c r="AW711" s="233"/>
      <c r="AX711" s="233"/>
      <c r="AY711" s="233"/>
      <c r="AZ711" s="233"/>
      <c r="BA711" s="233"/>
      <c r="BB711" s="233"/>
    </row>
    <row r="712" spans="1:54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 t="s">
        <v>624</v>
      </c>
      <c r="AK712" s="233" t="s">
        <v>625</v>
      </c>
      <c r="AL712" s="233" t="s">
        <v>508</v>
      </c>
      <c r="AM712" s="233"/>
      <c r="AN712" s="233"/>
      <c r="AO712" s="233"/>
      <c r="AP712" s="233"/>
      <c r="AQ712" s="233"/>
      <c r="AR712" s="233" t="s">
        <v>341</v>
      </c>
      <c r="AS712" s="233" t="s">
        <v>342</v>
      </c>
      <c r="AT712" s="233" t="s">
        <v>343</v>
      </c>
      <c r="AU712" s="233"/>
      <c r="AV712" s="233"/>
      <c r="AW712" s="233"/>
      <c r="AX712" s="233"/>
      <c r="AY712" s="233"/>
      <c r="AZ712" s="233"/>
      <c r="BA712" s="233"/>
      <c r="BB712" s="233"/>
    </row>
    <row r="713" spans="1:54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 t="s">
        <v>692</v>
      </c>
      <c r="AK713" s="233" t="s">
        <v>690</v>
      </c>
      <c r="AL713" s="233" t="s">
        <v>693</v>
      </c>
      <c r="AM713" s="233"/>
      <c r="AN713" s="233"/>
      <c r="AO713" s="233"/>
      <c r="AP713" s="233"/>
      <c r="AQ713" s="233"/>
      <c r="AR713" s="233" t="s">
        <v>423</v>
      </c>
      <c r="AS713" s="233" t="s">
        <v>424</v>
      </c>
      <c r="AT713" s="233" t="s">
        <v>425</v>
      </c>
      <c r="AU713" s="233"/>
      <c r="AV713" s="233"/>
      <c r="AW713" s="233"/>
      <c r="AX713" s="233"/>
      <c r="AY713" s="233"/>
      <c r="AZ713" s="233"/>
      <c r="BA713" s="233"/>
      <c r="BB713" s="233"/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 t="s">
        <v>692</v>
      </c>
      <c r="AK714" s="233" t="s">
        <v>690</v>
      </c>
      <c r="AL714" s="233" t="s">
        <v>693</v>
      </c>
      <c r="AM714" s="233"/>
      <c r="AN714" s="233"/>
      <c r="AO714" s="233"/>
      <c r="AP714" s="233"/>
      <c r="AQ714" s="233"/>
      <c r="AR714" s="233" t="s">
        <v>773</v>
      </c>
      <c r="AS714" s="233" t="s">
        <v>752</v>
      </c>
      <c r="AT714" s="233" t="s">
        <v>774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 t="s">
        <v>692</v>
      </c>
      <c r="AK715" s="233" t="s">
        <v>690</v>
      </c>
      <c r="AL715" s="233" t="s">
        <v>693</v>
      </c>
      <c r="AM715" s="233"/>
      <c r="AN715" s="233"/>
      <c r="AO715" s="233"/>
      <c r="AP715" s="233"/>
      <c r="AQ715" s="233"/>
      <c r="AR715" s="233" t="s">
        <v>689</v>
      </c>
      <c r="AS715" s="233" t="s">
        <v>690</v>
      </c>
      <c r="AT715" s="233" t="s">
        <v>691</v>
      </c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 t="s">
        <v>644</v>
      </c>
      <c r="AK716" s="233" t="s">
        <v>641</v>
      </c>
      <c r="AL716" s="233" t="s">
        <v>535</v>
      </c>
      <c r="AM716" s="233"/>
      <c r="AN716" s="233"/>
      <c r="AO716" s="233"/>
      <c r="AP716" s="233"/>
      <c r="AQ716" s="233"/>
      <c r="AR716" s="233" t="s">
        <v>689</v>
      </c>
      <c r="AS716" s="233" t="s">
        <v>690</v>
      </c>
      <c r="AT716" s="233" t="s">
        <v>691</v>
      </c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 t="s">
        <v>344</v>
      </c>
      <c r="AK717" s="233" t="s">
        <v>288</v>
      </c>
      <c r="AL717" s="233" t="s">
        <v>345</v>
      </c>
      <c r="AM717" s="233"/>
      <c r="AN717" s="233"/>
      <c r="AO717" s="233"/>
      <c r="AP717" s="233"/>
      <c r="AQ717" s="233"/>
      <c r="AR717" s="233" t="s">
        <v>689</v>
      </c>
      <c r="AS717" s="233" t="s">
        <v>690</v>
      </c>
      <c r="AT717" s="233" t="s">
        <v>691</v>
      </c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 t="s">
        <v>626</v>
      </c>
      <c r="AK718" s="233" t="s">
        <v>617</v>
      </c>
      <c r="AL718" s="233" t="s">
        <v>627</v>
      </c>
      <c r="AM718" s="233"/>
      <c r="AN718" s="233"/>
      <c r="AO718" s="233"/>
      <c r="AP718" s="233"/>
      <c r="AQ718" s="233"/>
      <c r="AR718" s="233" t="s">
        <v>689</v>
      </c>
      <c r="AS718" s="233" t="s">
        <v>690</v>
      </c>
      <c r="AT718" s="233" t="s">
        <v>691</v>
      </c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 t="s">
        <v>628</v>
      </c>
      <c r="AK719" s="233" t="s">
        <v>617</v>
      </c>
      <c r="AL719" s="233" t="s">
        <v>629</v>
      </c>
      <c r="AM719" s="233"/>
      <c r="AN719" s="233"/>
      <c r="AO719" s="233"/>
      <c r="AP719" s="233"/>
      <c r="AQ719" s="233"/>
      <c r="AR719" s="233" t="s">
        <v>692</v>
      </c>
      <c r="AS719" s="233" t="s">
        <v>690</v>
      </c>
      <c r="AT719" s="233" t="s">
        <v>693</v>
      </c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 t="s">
        <v>642</v>
      </c>
      <c r="AK720" s="233" t="s">
        <v>643</v>
      </c>
      <c r="AL720" s="233" t="s">
        <v>535</v>
      </c>
      <c r="AM720" s="233"/>
      <c r="AN720" s="233"/>
      <c r="AO720" s="233"/>
      <c r="AP720" s="233"/>
      <c r="AQ720" s="233"/>
      <c r="AR720" s="233" t="s">
        <v>692</v>
      </c>
      <c r="AS720" s="233" t="s">
        <v>690</v>
      </c>
      <c r="AT720" s="233" t="s">
        <v>693</v>
      </c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 t="s">
        <v>692</v>
      </c>
      <c r="AS721" s="233" t="s">
        <v>690</v>
      </c>
      <c r="AT721" s="233" t="s">
        <v>693</v>
      </c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 t="s">
        <v>692</v>
      </c>
      <c r="AS722" s="233" t="s">
        <v>690</v>
      </c>
      <c r="AT722" s="233" t="s">
        <v>693</v>
      </c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 t="s">
        <v>644</v>
      </c>
      <c r="AS723" s="233" t="s">
        <v>641</v>
      </c>
      <c r="AT723" s="233" t="s">
        <v>535</v>
      </c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 t="s">
        <v>644</v>
      </c>
      <c r="AS724" s="233" t="s">
        <v>641</v>
      </c>
      <c r="AT724" s="233" t="s">
        <v>535</v>
      </c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 t="s">
        <v>344</v>
      </c>
      <c r="AS725" s="233" t="s">
        <v>288</v>
      </c>
      <c r="AT725" s="233" t="s">
        <v>345</v>
      </c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 t="s">
        <v>344</v>
      </c>
      <c r="AS726" s="233" t="s">
        <v>288</v>
      </c>
      <c r="AT726" s="233" t="s">
        <v>345</v>
      </c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 t="s">
        <v>642</v>
      </c>
      <c r="AS727" s="233" t="s">
        <v>643</v>
      </c>
      <c r="AT727" s="233" t="s">
        <v>535</v>
      </c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 t="s">
        <v>642</v>
      </c>
      <c r="AS728" s="233" t="s">
        <v>643</v>
      </c>
      <c r="AT728" s="233" t="s">
        <v>535</v>
      </c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700</v>
      </c>
      <c r="B2" s="81" t="s">
        <v>645</v>
      </c>
      <c r="C2" s="81" t="s">
        <v>343</v>
      </c>
    </row>
    <row r="3" spans="1:3" ht="11.25">
      <c r="A3" s="81" t="s">
        <v>565</v>
      </c>
      <c r="B3" s="81" t="s">
        <v>566</v>
      </c>
      <c r="C3" s="8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2020-05-20T12:15:20Z</cp:lastPrinted>
  <dcterms:created xsi:type="dcterms:W3CDTF">2009-01-25T23:42:29Z</dcterms:created>
  <dcterms:modified xsi:type="dcterms:W3CDTF">2022-07-13T11:51:34Z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