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<sst xmlns="http://schemas.openxmlformats.org/spreadsheetml/2006/main" count="7803" uniqueCount="729">
  <si>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</si>
  <si>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</si>
  <si>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</si>
  <si>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</si>
  <si>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</si>
  <si>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</si>
  <si>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</si>
  <si>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</si>
  <si>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</si>
  <si>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</si>
  <si>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</si>
  <si>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</si>
  <si>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</si>
  <si>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</si>
  <si>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</si>
  <si>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</si>
  <si>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</si>
  <si>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</si>
  <si>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</si>
  <si>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</si>
  <si>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</si>
  <si>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</si>
  <si>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</si>
  <si>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</si>
  <si>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</si>
  <si>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</si>
  <si>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</si>
  <si>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</si>
  <si>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</si>
  <si>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</si>
  <si>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</si>
  <si>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</si>
  <si>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</si>
  <si>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</si>
  <si>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</si>
  <si>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</si>
  <si>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</si>
  <si>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</si>
  <si>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</si>
  <si>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</si>
  <si>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</si>
  <si>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</si>
  <si>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</si>
  <si>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</si>
  <si>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</si>
  <si>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</si>
  <si>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</si>
  <si>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</si>
  <si>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</si>
  <si>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</si>
  <si>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</si>
  <si>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</si>
  <si>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</si>
  <si>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</si>
  <si>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</si>
  <si>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</si>
  <si>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</si>
  <si>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</si>
  <si>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</si>
  <si>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</si>
  <si>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</si>
  <si>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</si>
  <si>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</si>
  <si>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</si>
  <si>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</si>
  <si>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</si>
  <si>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</si>
  <si>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</si>
  <si>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</si>
  <si>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</si>
  <si>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</si>
  <si>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</si>
  <si>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</si>
  <si>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</si>
  <si>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</si>
  <si>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</si>
  <si>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</si>
  <si>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</si>
  <si>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</si>
  <si>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</si>
  <si>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</si>
  <si>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</si>
  <si>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</si>
  <si>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</si>
  <si>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</si>
  <si>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</si>
  <si>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</si>
  <si>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</si>
  <si>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</si>
  <si>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</si>
  <si>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</si>
  <si>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</si>
  <si>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</si>
  <si>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</si>
  <si>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</si>
  <si>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</si>
  <si>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</si>
  <si>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</si>
  <si>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</si>
  <si>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</si>
  <si>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</si>
  <si>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</si>
  <si>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</si>
  <si>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</si>
  <si>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</si>
  <si>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</si>
  <si>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</si>
  <si>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</si>
  <si>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</si>
  <si>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</si>
  <si>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</si>
  <si>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</si>
  <si>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</si>
  <si>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</si>
  <si>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</si>
  <si>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</si>
  <si>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</si>
  <si>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</si>
  <si>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</si>
  <si>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</si>
  <si>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</si>
  <si>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</si>
  <si>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</si>
  <si>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</si>
  <si>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</si>
  <si>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</si>
  <si>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</si>
  <si>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</si>
  <si>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</si>
  <si>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</si>
  <si>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</si>
  <si>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</si>
  <si>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</si>
  <si>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</si>
  <si>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</si>
  <si>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</si>
  <si>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</si>
  <si>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</si>
  <si>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</si>
  <si>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</si>
  <si>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</si>
  <si>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</si>
  <si>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</si>
  <si>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</si>
  <si>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</si>
  <si>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</si>
  <si>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</si>
  <si>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</si>
  <si>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</si>
  <si>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</si>
  <si>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</si>
  <si>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</si>
  <si>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</si>
  <si>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</si>
  <si>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</si>
  <si>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</si>
  <si>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</si>
  <si>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</si>
  <si>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</si>
  <si>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</si>
  <si>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</si>
  <si>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</si>
  <si>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</si>
  <si>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</si>
  <si>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</si>
  <si>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</si>
  <si>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</si>
  <si>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</si>
  <si>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</si>
  <si>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</si>
  <si>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</si>
  <si>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</si>
  <si>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</si>
  <si>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</si>
  <si>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</si>
  <si>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</si>
  <si>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</si>
  <si>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</si>
  <si>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</si>
  <si>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</si>
  <si>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</si>
  <si>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</si>
  <si>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</si>
  <si>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</si>
  <si>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</si>
  <si>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</si>
  <si>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</si>
  <si>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</si>
  <si>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</si>
  <si>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</si>
  <si>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</si>
  <si>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</si>
  <si>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</si>
  <si>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</si>
  <si>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</si>
  <si>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</si>
  <si>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</si>
  <si>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</si>
  <si>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</si>
  <si>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</si>
  <si>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</si>
  <si>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</si>
  <si>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</si>
  <si>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</si>
  <si>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</si>
  <si>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</si>
  <si>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</si>
  <si>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</si>
  <si>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</si>
  <si>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</si>
  <si>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</si>
  <si>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</si>
  <si>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</si>
  <si>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</si>
  <si>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</si>
  <si>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</si>
  <si>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</si>
  <si>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</si>
  <si>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</si>
  <si>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</si>
  <si>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</si>
  <si>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</si>
  <si>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</si>
  <si>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</si>
  <si>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</si>
  <si>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</si>
  <si>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</si>
  <si>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</si>
  <si>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</si>
  <si>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</si>
  <si>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</si>
  <si>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</si>
  <si>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</si>
  <si>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</si>
  <si>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</si>
  <si>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</si>
  <si>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</si>
  <si>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</si>
  <si>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</si>
  <si>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</si>
  <si>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</si>
  <si>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</si>
  <si>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</si>
  <si>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</si>
  <si>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</si>
  <si>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</si>
  <si>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</si>
  <si>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</si>
  <si>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</si>
  <si>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</si>
  <si>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</si>
  <si>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</si>
  <si>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</si>
  <si>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</si>
  <si>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</si>
  <si>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</si>
  <si>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</si>
  <si>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</si>
  <si>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</si>
  <si>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</si>
  <si>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</si>
  <si>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</si>
  <si>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</si>
  <si>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</si>
  <si>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</si>
  <si>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</si>
  <si>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</si>
  <si>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</si>
  <si>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</si>
  <si>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</si>
  <si>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</si>
  <si>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</si>
  <si>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</si>
  <si>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</si>
  <si>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</si>
  <si>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</si>
  <si>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</si>
  <si>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</si>
  <si>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</si>
  <si>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</si>
  <si>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</si>
  <si>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</si>
  <si>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</si>
  <si>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</si>
  <si>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</si>
  <si>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</si>
  <si>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</si>
  <si>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</si>
  <si>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</si>
  <si>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</si>
  <si>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</si>
  <si>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</si>
  <si>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</si>
  <si>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</si>
  <si>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</si>
  <si>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</si>
  <si>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</si>
  <si>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</si>
  <si>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</si>
  <si>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</si>
  <si>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</si>
  <si>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</si>
  <si>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</si>
  <si>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</si>
  <si>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</si>
  <si>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</si>
  <si>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</si>
  <si>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</si>
  <si>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</si>
  <si>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</si>
  <si>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</si>
  <si>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</si>
  <si>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</si>
  <si>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</si>
  <si>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</si>
  <si>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</si>
  <si>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</si>
  <si>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</si>
  <si>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</si>
  <si>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</si>
  <si>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</si>
  <si>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</si>
  <si>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</si>
  <si>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</si>
  <si>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</si>
  <si>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</si>
  <si>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</si>
  <si>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</si>
  <si>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</si>
  <si>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</si>
  <si>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</si>
  <si>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</si>
  <si>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</si>
  <si>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</si>
  <si>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</si>
  <si>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</si>
  <si>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</si>
  <si>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</si>
  <si>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</si>
  <si>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</si>
  <si>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</si>
  <si>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</si>
  <si>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</si>
  <si>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</si>
  <si>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</si>
  <si>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</si>
  <si>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</si>
  <si>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</si>
  <si>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</si>
  <si>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</si>
  <si>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</si>
  <si>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</si>
  <si>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</si>
  <si>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</si>
  <si>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</si>
  <si>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</si>
  <si>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</si>
  <si>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</si>
  <si>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</si>
  <si>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</si>
  <si>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</si>
  <si>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</si>
  <si>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</si>
  <si>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</si>
  <si>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</si>
  <si>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</si>
  <si>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</si>
  <si>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</si>
  <si>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</si>
  <si>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</si>
  <si>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</si>
  <si>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</si>
  <si>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</si>
  <si>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</si>
  <si>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</si>
  <si>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</si>
  <si>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</si>
  <si>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</si>
  <si>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</si>
  <si>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</si>
  <si>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</si>
  <si>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</si>
  <si>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</si>
  <si>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</si>
  <si>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</si>
  <si>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</si>
  <si>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</si>
  <si>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</si>
  <si>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</si>
  <si>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</si>
  <si>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</si>
  <si>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</si>
  <si>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</si>
  <si>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</si>
  <si>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</si>
  <si>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</si>
  <si>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</si>
  <si>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</si>
  <si>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</si>
  <si>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</si>
  <si>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</si>
  <si>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</si>
  <si>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</si>
  <si>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</si>
  <si>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</si>
  <si>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</si>
  <si>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</si>
  <si>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</si>
  <si>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</si>
  <si>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</si>
  <si>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</si>
  <si>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</si>
  <si>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</si>
  <si>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</si>
  <si>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</si>
  <si>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</si>
  <si>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</si>
  <si>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</si>
  <si>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</si>
  <si>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</si>
  <si>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</si>
  <si>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</si>
  <si>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</si>
  <si>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</si>
  <si>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</si>
  <si>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</si>
  <si>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</si>
  <si>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</si>
  <si>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</si>
  <si>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</si>
  <si>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</si>
  <si>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</si>
  <si>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</si>
  <si>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</si>
  <si>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</si>
  <si>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</si>
  <si>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</si>
  <si>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</si>
  <si>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</si>
  <si>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</si>
  <si>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</si>
  <si>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</si>
  <si>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</si>
  <si>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</si>
  <si>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</si>
  <si>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</si>
  <si>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</si>
  <si>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</si>
  <si>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</si>
  <si>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</si>
  <si>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</si>
  <si>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</si>
  <si>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</si>
  <si>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</si>
  <si>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</si>
  <si>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</si>
  <si>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</si>
  <si>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</si>
  <si>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</si>
  <si>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</si>
  <si>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</si>
  <si>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</si>
  <si>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</si>
  <si>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</si>
  <si>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</si>
  <si>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</si>
  <si>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</si>
  <si>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</si>
  <si>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</si>
  <si>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</si>
  <si>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</si>
  <si>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</si>
  <si>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</si>
  <si>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</si>
  <si>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</si>
  <si>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</si>
  <si>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</si>
  <si>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</si>
  <si>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</si>
  <si>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</si>
  <si>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</si>
  <si>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</si>
  <si>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</si>
  <si>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</si>
  <si>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</si>
  <si>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</si>
  <si>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</si>
  <si>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</si>
  <si>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</si>
  <si>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</si>
  <si>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</si>
  <si>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</si>
  <si>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</si>
  <si>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</si>
  <si>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</si>
  <si>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</si>
  <si>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</si>
  <si>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</si>
  <si>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</si>
  <si>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</si>
  <si>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</si>
  <si>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</si>
  <si>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</si>
  <si>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</si>
  <si>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</si>
  <si>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</si>
  <si>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</si>
  <si>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</si>
  <si>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</si>
  <si>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</si>
  <si>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</si>
  <si>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</si>
  <si>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</si>
  <si>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</si>
  <si>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</si>
  <si>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</si>
  <si>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</si>
  <si>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</si>
  <si>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</si>
  <si>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</si>
  <si>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</si>
  <si>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</si>
  <si>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</si>
  <si>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</si>
  <si>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</si>
  <si>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</si>
  <si>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</si>
  <si>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</si>
  <si>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</si>
  <si>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</si>
  <si>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</si>
  <si>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</si>
  <si>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</si>
  <si>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</si>
  <si>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</si>
  <si>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</si>
  <si>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</si>
  <si>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</si>
  <si>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</si>
  <si>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</si>
  <si>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</si>
  <si>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</si>
  <si>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</si>
  <si>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</si>
  <si>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</si>
  <si>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</si>
  <si>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</si>
  <si>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</si>
  <si>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</si>
  <si>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</si>
  <si>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</si>
  <si>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</si>
  <si>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</si>
  <si>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</si>
  <si>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</si>
  <si>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</si>
  <si>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</si>
  <si>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</si>
  <si>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</si>
  <si>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</si>
  <si>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</si>
  <si>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</si>
  <si>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</si>
  <si>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</si>
  <si>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</si>
  <si>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</si>
  <si>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</si>
  <si>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</si>
  <si>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</si>
  <si>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</si>
  <si>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</si>
  <si>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</si>
  <si>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</si>
  <si>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</si>
  <si>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</si>
  <si>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</si>
  <si>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</si>
  <si>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</si>
  <si>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</si>
  <si>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</si>
  <si>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</si>
  <si>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</si>
  <si>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</si>
  <si>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</si>
  <si>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</si>
  <si>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</si>
  <si>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</si>
  <si>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</si>
  <si>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</si>
  <si>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</si>
  <si>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</si>
  <si>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</si>
  <si>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</si>
  <si>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</si>
  <si>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</si>
  <si>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</si>
  <si>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</si>
  <si>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</si>
  <si>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</si>
  <si>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</si>
  <si>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</si>
  <si>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</si>
  <si>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</si>
  <si>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</si>
  <si>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</si>
  <si>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</si>
  <si>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</si>
  <si>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</si>
  <si>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</si>
  <si>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</si>
  <si>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</si>
  <si>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</si>
  <si>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</si>
  <si>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</si>
  <si>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</si>
  <si>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</si>
  <si>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</si>
  <si>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</si>
  <si>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</si>
  <si>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</si>
  <si>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</si>
  <si>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</si>
  <si>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</si>
  <si>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</si>
  <si>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</si>
  <si>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</si>
  <si>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</si>
  <si>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</si>
  <si>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</si>
  <si>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</si>
  <si>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</si>
  <si>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</si>
  <si>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</si>
  <si>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</si>
  <si>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</si>
  <si>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</si>
  <si>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</si>
  <si>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</si>
  <si>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</si>
  <si>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</si>
  <si>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</si>
  <si>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</si>
  <si>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</si>
  <si>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</si>
  <si>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</si>
  <si>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</si>
  <si>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</si>
  <si>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</si>
  <si>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</si>
  <si>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</si>
  <si>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</si>
  <si>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</si>
  <si>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</si>
  <si>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</si>
  <si>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</si>
  <si>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</si>
  <si>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</si>
  <si>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</si>
  <si>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</si>
  <si>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</si>
  <si>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</si>
  <si>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</si>
  <si>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</si>
  <si>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</si>
  <si>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</si>
  <si>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</si>
  <si>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</si>
  <si>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</si>
  <si>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</si>
  <si>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</si>
  <si>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</si>
  <si>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</si>
  <si>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</si>
  <si>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</si>
  <si>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</si>
  <si>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</si>
  <si>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</si>
  <si>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</si>
  <si>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</si>
  <si>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</si>
  <si>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</si>
  <si>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</si>
  <si>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</si>
  <si>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</si>
  <si>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</si>
  <si>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</si>
  <si>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</si>
  <si>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</si>
  <si>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</si>
  <si>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</si>
  <si>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</si>
  <si>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</si>
  <si>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</si>
  <si>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</si>
  <si>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</si>
  <si>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</si>
  <si>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</si>
  <si>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</si>
  <si>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</si>
  <si>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</si>
  <si>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</si>
  <si>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</si>
  <si>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</si>
  <si>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</si>
  <si>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</si>
  <si>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</si>
  <si>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</si>
  <si>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</si>
  <si>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</si>
  <si>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</si>
  <si>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</si>
  <si>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</si>
  <si>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</si>
  <si>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</si>
  <si>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</si>
  <si>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</si>
  <si>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</si>
  <si>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</si>
  <si>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Великанов Евгений Дмитриевич</t>
  </si>
  <si>
    <t>8 (3452) 50-08-54 доб.110</t>
  </si>
  <si>
    <t>Зарипова Ирина Лябибовна</t>
  </si>
  <si>
    <t>8 (3452) 50-08-54 доб.105</t>
  </si>
  <si>
    <t>Фуртаева Наталья Владимировна</t>
  </si>
  <si>
    <t>Начальник ФЭС</t>
  </si>
  <si>
    <t>8 (3452) 50-08-54 доб.107</t>
  </si>
  <si>
    <t>renk72@mail.ru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</si>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</sst>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#VALUE!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M23" sqref="M2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86" t="e">
        <f>version</f>
        <v>#VALUE!</v>
      </c>
      <c r="H3" s="187"/>
      <c r="M3" s="28" t="s">
        <v>120</v>
      </c>
      <c r="N3" s="1">
        <f>N2-1</f>
        <v>2019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543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717</v>
      </c>
      <c r="H19" s="100"/>
    </row>
    <row r="20" spans="1:8" ht="30" customHeight="1">
      <c r="A20" s="32"/>
      <c r="D20" s="92"/>
      <c r="E20" s="201" t="s">
        <v>22</v>
      </c>
      <c r="F20" s="202"/>
      <c r="G20" s="113" t="s">
        <v>717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718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719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720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721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722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723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724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725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6" sqref="R3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2020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Июнь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17.938000000000002</v>
      </c>
      <c r="G20" s="48">
        <f t="shared" si="0"/>
        <v>17.938000000000002</v>
      </c>
      <c r="H20" s="48">
        <f t="shared" si="0"/>
        <v>10.226</v>
      </c>
      <c r="I20" s="48">
        <f t="shared" si="0"/>
        <v>0</v>
      </c>
      <c r="J20" s="48">
        <f t="shared" si="0"/>
        <v>0.591</v>
      </c>
      <c r="K20" s="48">
        <f t="shared" si="0"/>
        <v>7.121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2.444000391905452</v>
      </c>
      <c r="R20" s="48">
        <f>IF(L20=0,0,U20/L20)</f>
        <v>0</v>
      </c>
      <c r="S20" s="48">
        <f>SUM(S21:S24)</f>
        <v>43.840479030000004</v>
      </c>
      <c r="T20" s="48">
        <f>SUM(T21:T24)</f>
        <v>43.840479030000004</v>
      </c>
      <c r="U20" s="48">
        <f>SUM(U21:U24)</f>
        <v>0</v>
      </c>
      <c r="V20" s="48">
        <f>SUM(V21:V24)</f>
        <v>0</v>
      </c>
      <c r="W20" s="131">
        <f>SUM(W21:W24)</f>
        <v>43.840479030000004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726</v>
      </c>
      <c r="D22" s="144" t="s">
        <v>727</v>
      </c>
      <c r="E22" s="58" t="s">
        <v>282</v>
      </c>
      <c r="F22" s="48">
        <f>G22+L22</f>
        <v>10.817</v>
      </c>
      <c r="G22" s="48">
        <f>H22+I22+J22+K22</f>
        <v>10.817</v>
      </c>
      <c r="H22" s="56">
        <v>10.226</v>
      </c>
      <c r="I22" s="56"/>
      <c r="J22" s="56">
        <v>0.591</v>
      </c>
      <c r="K22" s="56"/>
      <c r="L22" s="48">
        <f>M22+N22+O22+P22</f>
        <v>0</v>
      </c>
      <c r="M22" s="56"/>
      <c r="N22" s="56"/>
      <c r="O22" s="56"/>
      <c r="P22" s="56"/>
      <c r="Q22" s="56">
        <v>2.5207405010631416</v>
      </c>
      <c r="R22" s="56"/>
      <c r="S22" s="48">
        <f>T22+U22</f>
        <v>27.26685</v>
      </c>
      <c r="T22" s="56">
        <v>27.26685</v>
      </c>
      <c r="U22" s="56"/>
      <c r="V22" s="56"/>
      <c r="W22" s="57">
        <f>S22-V22</f>
        <v>27.26685</v>
      </c>
      <c r="X22" s="143"/>
    </row>
    <row r="23" spans="3:24" ht="30" customHeight="1">
      <c r="C23" s="151" t="s">
        <v>726</v>
      </c>
      <c r="D23" s="144" t="s">
        <v>728</v>
      </c>
      <c r="E23" s="58" t="s">
        <v>301</v>
      </c>
      <c r="F23" s="48">
        <f>G23+L23</f>
        <v>7.121</v>
      </c>
      <c r="G23" s="48">
        <f>H23+I23+J23+K23</f>
        <v>7.121</v>
      </c>
      <c r="H23" s="56"/>
      <c r="I23" s="56"/>
      <c r="J23" s="56"/>
      <c r="K23" s="56">
        <v>7.121</v>
      </c>
      <c r="L23" s="48">
        <f>M23+N23+O23+P23</f>
        <v>0</v>
      </c>
      <c r="M23" s="56"/>
      <c r="N23" s="56"/>
      <c r="O23" s="56"/>
      <c r="P23" s="56"/>
      <c r="Q23" s="56">
        <v>2.32743</v>
      </c>
      <c r="R23" s="56"/>
      <c r="S23" s="48">
        <f>T23+U23</f>
        <v>16.573629030000003</v>
      </c>
      <c r="T23" s="56">
        <v>16.573629030000003</v>
      </c>
      <c r="U23" s="56"/>
      <c r="V23" s="56"/>
      <c r="W23" s="57">
        <f>S23-V23</f>
        <v>16.573629030000003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2020-07-23T10:29:37Z</cp:lastPrinted>
  <dcterms:created xsi:type="dcterms:W3CDTF">2009-01-25T23:42:29Z</dcterms:created>
  <dcterms:modified xsi:type="dcterms:W3CDTF">2020-07-23T10:30:13Z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